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y.dwyer\Desktop\"/>
    </mc:Choice>
  </mc:AlternateContent>
  <xr:revisionPtr revIDLastSave="0" documentId="13_ncr:1_{79654B60-99BC-4662-9EF0-15E13D69671C}" xr6:coauthVersionLast="36" xr6:coauthVersionMax="36" xr10:uidLastSave="{00000000-0000-0000-0000-000000000000}"/>
  <bookViews>
    <workbookView xWindow="0" yWindow="0" windowWidth="19200" windowHeight="13470" xr2:uid="{00000000-000D-0000-FFFF-FFFF00000000}"/>
  </bookViews>
  <sheets>
    <sheet name="RAT" sheetId="1" r:id="rId1"/>
    <sheet name="TER" sheetId="2" state="hidden" r:id="rId2"/>
    <sheet name="Sheet3" sheetId="3" state="hidden" r:id="rId3"/>
  </sheets>
  <externalReferences>
    <externalReference r:id="rId4"/>
  </externalReferences>
  <calcPr calcId="191029"/>
</workbook>
</file>

<file path=xl/calcChain.xml><?xml version="1.0" encoding="utf-8"?>
<calcChain xmlns="http://schemas.openxmlformats.org/spreadsheetml/2006/main">
  <c r="G47" i="1" l="1"/>
  <c r="G48" i="1"/>
  <c r="G46" i="1"/>
  <c r="C27" i="1" l="1"/>
  <c r="C12" i="2" l="1"/>
  <c r="L12" i="2"/>
  <c r="J10" i="2"/>
  <c r="L8" i="2"/>
  <c r="M6" i="2"/>
  <c r="I6" i="2"/>
  <c r="C8" i="2"/>
  <c r="C6" i="2"/>
  <c r="C10" i="2"/>
  <c r="Q44" i="2" l="1"/>
  <c r="Q42" i="2"/>
  <c r="P35" i="2"/>
  <c r="M35" i="2"/>
  <c r="L35" i="2"/>
  <c r="G59" i="2" s="1"/>
  <c r="Q43" i="2" s="1"/>
  <c r="K34" i="2"/>
  <c r="Q34" i="2" s="1"/>
  <c r="K33" i="2"/>
  <c r="Q33" i="2" s="1"/>
  <c r="I32" i="2"/>
  <c r="K32" i="2" s="1"/>
  <c r="Q32" i="2" s="1"/>
  <c r="I31" i="2"/>
  <c r="K31" i="2" s="1"/>
  <c r="Q31" i="2" s="1"/>
  <c r="I30" i="2"/>
  <c r="K30" i="2" s="1"/>
  <c r="Q30" i="2" s="1"/>
  <c r="I29" i="2"/>
  <c r="K29" i="2" s="1"/>
  <c r="Q29" i="2" s="1"/>
  <c r="I28" i="2"/>
  <c r="K28" i="2" s="1"/>
  <c r="Q28" i="2" s="1"/>
  <c r="I27" i="2"/>
  <c r="K27" i="2" s="1"/>
  <c r="Q27" i="2" s="1"/>
  <c r="I26" i="2"/>
  <c r="K26" i="2" s="1"/>
  <c r="Q26" i="2" s="1"/>
  <c r="I25" i="2"/>
  <c r="K25" i="2" s="1"/>
  <c r="Q25" i="2" s="1"/>
  <c r="I24" i="2"/>
  <c r="K24" i="2" s="1"/>
  <c r="Q24" i="2" s="1"/>
  <c r="I23" i="2"/>
  <c r="K23" i="2" s="1"/>
  <c r="Q23" i="2" s="1"/>
  <c r="I22" i="2"/>
  <c r="K22" i="2" s="1"/>
  <c r="Q22" i="2" s="1"/>
  <c r="I21" i="2"/>
  <c r="K21" i="2" s="1"/>
  <c r="Q21" i="2" s="1"/>
  <c r="I20" i="2"/>
  <c r="K20" i="2" s="1"/>
  <c r="Q20" i="2" s="1"/>
  <c r="Q35" i="2" l="1"/>
  <c r="K35" i="2"/>
  <c r="Q41" i="2" s="1"/>
  <c r="L48" i="1" l="1"/>
  <c r="Q46" i="2" s="1"/>
  <c r="L46" i="1"/>
  <c r="Q45" i="2" s="1"/>
  <c r="C25" i="1"/>
  <c r="Q47" i="2" l="1"/>
  <c r="H49" i="2" s="1"/>
  <c r="C43" i="1"/>
  <c r="C52" i="1" s="1"/>
</calcChain>
</file>

<file path=xl/sharedStrings.xml><?xml version="1.0" encoding="utf-8"?>
<sst xmlns="http://schemas.openxmlformats.org/spreadsheetml/2006/main" count="179" uniqueCount="138">
  <si>
    <r>
      <t>Request and Authorization for Travel</t>
    </r>
    <r>
      <rPr>
        <b/>
        <sz val="16"/>
        <color indexed="12"/>
        <rFont val="Arial"/>
        <family val="2"/>
      </rPr>
      <t xml:space="preserve">  </t>
    </r>
  </si>
  <si>
    <t xml:space="preserve">   Employee      Student      Foreign      Group</t>
  </si>
  <si>
    <t>Please be sure to provide the most accurate estimate of all costs you think you will incur.</t>
  </si>
  <si>
    <t>Travelers ID 790#:</t>
  </si>
  <si>
    <t>Employee Name:</t>
  </si>
  <si>
    <t>Address:</t>
  </si>
  <si>
    <t>Department:</t>
  </si>
  <si>
    <t>Business Purpose:</t>
  </si>
  <si>
    <t>Airline Travel-Departure time begins 1 1/2 hrs prior to actual departure time</t>
  </si>
  <si>
    <t>Destination:</t>
  </si>
  <si>
    <t>Departure Date:</t>
  </si>
  <si>
    <t>Time:</t>
  </si>
  <si>
    <t>Return Date:</t>
  </si>
  <si>
    <t xml:space="preserve">I am combining this trip with personal travel: </t>
  </si>
  <si>
    <t xml:space="preserve">            (If yes appropriate documentation must be attached showing there is no additional cost)</t>
  </si>
  <si>
    <t>For International Travel-</t>
  </si>
  <si>
    <t>Estimated Trip Expenses:</t>
  </si>
  <si>
    <t>Personal Vehicle</t>
  </si>
  <si>
    <t>$</t>
  </si>
  <si>
    <t xml:space="preserve"> # of Miles</t>
  </si>
  <si>
    <t>Rate</t>
  </si>
  <si>
    <t>Rate Justification</t>
  </si>
  <si>
    <t>Rental Car Vendor</t>
  </si>
  <si>
    <t>Rental Car</t>
  </si>
  <si>
    <t>Rental Cost</t>
  </si>
  <si>
    <t>Rental Car Gas</t>
  </si>
  <si>
    <t>Airfare</t>
  </si>
  <si>
    <t>Baggage</t>
  </si>
  <si>
    <t>Request for Actual Nightly Lodging Cost (if federal rate is exceeded)</t>
  </si>
  <si>
    <t>Out-of-State</t>
  </si>
  <si>
    <t>Taxi/Shuttle</t>
  </si>
  <si>
    <r>
      <t xml:space="preserve">     </t>
    </r>
    <r>
      <rPr>
        <sz val="10"/>
        <rFont val="Arial"/>
        <family val="2"/>
      </rPr>
      <t>Lodging costs temporarily unavailable, due to     season demand or to special functions.</t>
    </r>
  </si>
  <si>
    <r>
      <t xml:space="preserve">    Government rates were requested and were not available at hotel where the conference is;</t>
    </r>
    <r>
      <rPr>
        <b/>
        <sz val="10"/>
        <rFont val="Arial"/>
        <family val="2"/>
      </rPr>
      <t xml:space="preserve"> AND</t>
    </r>
  </si>
  <si>
    <t>Parking</t>
  </si>
  <si>
    <t>Lodging</t>
  </si>
  <si>
    <t>Registration</t>
  </si>
  <si>
    <t xml:space="preserve">Rate Approved: $ </t>
  </si>
  <si>
    <t>Rate Approved: $</t>
  </si>
  <si>
    <t>Miscellaneous</t>
  </si>
  <si>
    <t>Meal Per Diem</t>
  </si>
  <si>
    <t>Do you wish to receive the meal per diem before you travel? If yes, enter below.</t>
  </si>
  <si>
    <t>Index</t>
  </si>
  <si>
    <t>Account</t>
  </si>
  <si>
    <t>Activity</t>
  </si>
  <si>
    <t>Amount</t>
  </si>
  <si>
    <t>Time Ranges</t>
  </si>
  <si>
    <t>Dollars</t>
  </si>
  <si>
    <t>Per Diem Advance Amt</t>
  </si>
  <si>
    <t>12:01 AM - 10:00 AM</t>
  </si>
  <si>
    <t>Breakfast</t>
  </si>
  <si>
    <t>10:01 AM - 3:00 PM</t>
  </si>
  <si>
    <t>Lunch</t>
  </si>
  <si>
    <t>Travel Advance Amt</t>
  </si>
  <si>
    <t>3:01 PM - Midnight</t>
  </si>
  <si>
    <t>Dinner</t>
  </si>
  <si>
    <r>
      <rPr>
        <b/>
        <sz val="8"/>
        <rFont val="Arial"/>
        <family val="2"/>
      </rPr>
      <t xml:space="preserve">Only for Foreign &amp; Student Travel.  </t>
    </r>
    <r>
      <rPr>
        <sz val="8"/>
        <rFont val="Arial"/>
        <family val="2"/>
      </rPr>
      <t>Advance requests must exceed $50, enter amount above.</t>
    </r>
  </si>
  <si>
    <t xml:space="preserve">Total Trip Expense </t>
  </si>
  <si>
    <t>* Note - Accounts Payable payments are issued on Thursdays only *</t>
  </si>
  <si>
    <t>Please Use A/P Direct Deposit if possible</t>
  </si>
  <si>
    <t>Additional Info:</t>
  </si>
  <si>
    <t>Title:</t>
  </si>
  <si>
    <t>Date:</t>
  </si>
  <si>
    <t>Phone:</t>
  </si>
  <si>
    <t xml:space="preserve">I certify that I have accurately estimated ALL Business related costs to the best of my ability. The Total Trip Expense above is the maximum I am authorized to spend on travel. </t>
  </si>
  <si>
    <t xml:space="preserve"> The travel will be completed by the lowest reasonable cost method, and I will comply with all UM Travel and Procard Procedures</t>
  </si>
  <si>
    <t>Approval:</t>
  </si>
  <si>
    <t>Travelers Signature:</t>
  </si>
  <si>
    <t>Supervisors Signature:</t>
  </si>
  <si>
    <t>Revised: 04/2015</t>
  </si>
  <si>
    <t>Travel Expense Report</t>
  </si>
  <si>
    <t xml:space="preserve">Employee     Student     Foreign     Group </t>
  </si>
  <si>
    <t>A Complete record of your travel expenses should be detailed on this report</t>
  </si>
  <si>
    <r>
      <t xml:space="preserve">Travelers ID </t>
    </r>
    <r>
      <rPr>
        <sz val="8"/>
        <rFont val="Arial"/>
        <family val="2"/>
      </rPr>
      <t>(UM 79#)</t>
    </r>
  </si>
  <si>
    <t>Name:</t>
  </si>
  <si>
    <t>Prepared By:</t>
  </si>
  <si>
    <t>Ext:</t>
  </si>
  <si>
    <t>List Meals Provided:</t>
  </si>
  <si>
    <t>(List only meals that were provided to the traveler, these are meals that they are not eligible to receive per diem for)</t>
  </si>
  <si>
    <t>Mode of</t>
  </si>
  <si>
    <t>Private Vehicle Mileage (Odometer)</t>
  </si>
  <si>
    <t>Per Diem</t>
  </si>
  <si>
    <t>Out of Pocket Expenses</t>
  </si>
  <si>
    <t xml:space="preserve">Daily </t>
  </si>
  <si>
    <t>Dates</t>
  </si>
  <si>
    <t>Description/Destination</t>
  </si>
  <si>
    <t>Travel</t>
  </si>
  <si>
    <t>Start</t>
  </si>
  <si>
    <t>Stop</t>
  </si>
  <si>
    <t>This Trip</t>
  </si>
  <si>
    <t>Meals</t>
  </si>
  <si>
    <t>Total</t>
  </si>
  <si>
    <t>Mileage Log Total-See Attached</t>
  </si>
  <si>
    <t>Mileage Log Total Over 1000 miles-See Attached</t>
  </si>
  <si>
    <t>Totals</t>
  </si>
  <si>
    <t>Reimbursement Waiver:</t>
  </si>
  <si>
    <t>I am waiving my right for full reimbursement by accepting amount indicated.</t>
  </si>
  <si>
    <t>Total Travel Expenses</t>
  </si>
  <si>
    <t>Travelers Initials:</t>
  </si>
  <si>
    <t>Waived $</t>
  </si>
  <si>
    <t>Less Total Amount Paid through Banner Finance</t>
  </si>
  <si>
    <t>Accounting Distribution</t>
  </si>
  <si>
    <t>Less Total Amount Charged on UM Procard</t>
  </si>
  <si>
    <t xml:space="preserve">Activity </t>
  </si>
  <si>
    <t>Less Amount Waived</t>
  </si>
  <si>
    <t>Less Per Diem Received in Advance</t>
  </si>
  <si>
    <t>Less Advance Received</t>
  </si>
  <si>
    <t>Amount Due Employee</t>
  </si>
  <si>
    <t>If amount due is negative fill out the electronic deposit card, attach the check and forward to treasury for deposit.</t>
  </si>
  <si>
    <t>Total Due:</t>
  </si>
  <si>
    <r>
      <t>O</t>
    </r>
    <r>
      <rPr>
        <b/>
        <u/>
        <sz val="9"/>
        <rFont val="Arial"/>
        <family val="2"/>
      </rPr>
      <t>nly enter distribution for amount due employee.</t>
    </r>
  </si>
  <si>
    <t>Out of Pocket Expenses $25 or greater must have original receipts attached, Copies of all Procard reciepts must be attached.</t>
  </si>
  <si>
    <t>** This form must be completed and filed within two months (60) days after incurring the travel expenses, otherwise the right to reimbursement will be waived.**</t>
  </si>
  <si>
    <t>Itemization of UM Procard Charges</t>
  </si>
  <si>
    <t>Attach a copy of all Procard Charges</t>
  </si>
  <si>
    <t>Date</t>
  </si>
  <si>
    <t>Item</t>
  </si>
  <si>
    <t>Name on Procard if Different</t>
  </si>
  <si>
    <t>Airline</t>
  </si>
  <si>
    <t>Per Diem Lodging</t>
  </si>
  <si>
    <t>Banner documents processed</t>
  </si>
  <si>
    <t>Doc #</t>
  </si>
  <si>
    <t>Description</t>
  </si>
  <si>
    <t>for this trip:</t>
  </si>
  <si>
    <t>I certify that all expenses shown are business related and are correct.  I have correctly stated how items were paid to me or by me on this business trip.</t>
  </si>
  <si>
    <t>The travel was by the lowest cost reasonable method and I have complied with the UM Travel Policy and Guidelines.</t>
  </si>
  <si>
    <t>Travelers Signature</t>
  </si>
  <si>
    <t>Supervisor's Signature, as required</t>
  </si>
  <si>
    <t>Prepared by:</t>
  </si>
  <si>
    <r>
      <t xml:space="preserve">     Necessary for purposese of accessibility and/or security to stay at the conference hotel </t>
    </r>
    <r>
      <rPr>
        <b/>
        <sz val="10"/>
        <rFont val="Arial"/>
        <family val="2"/>
      </rPr>
      <t>OR</t>
    </r>
  </si>
  <si>
    <r>
      <t xml:space="preserve">     Government rates are not available at another hotel within a reasonable distance from the convention hotel. </t>
    </r>
    <r>
      <rPr>
        <b/>
        <sz val="10"/>
        <rFont val="Arial"/>
        <family val="2"/>
      </rPr>
      <t>OR</t>
    </r>
  </si>
  <si>
    <t>In-State (check one)</t>
  </si>
  <si>
    <t xml:space="preserve">     Emergency travel arrangements precluded being able to find accommodations at state rates.</t>
  </si>
  <si>
    <t xml:space="preserve">     Remote location with limited accommodations within 15-mile radius precluded accommodations at state rates.</t>
  </si>
  <si>
    <t xml:space="preserve">      Emergency travel arrangements precluded being able to find accommodations at federal rates.       </t>
  </si>
  <si>
    <t xml:space="preserve">International Travel Registration Complete:  </t>
  </si>
  <si>
    <t>Revised: 07/2019</t>
  </si>
  <si>
    <t>Out of State</t>
  </si>
  <si>
    <t>In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</si>
</sst>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m/d/yy;@"/>
    <numFmt numFmtId="166" formatCode="&quot;$&quot;#,##0.00"/>
    <numFmt numFmtId="167" formatCode="[$-409]h:mm\ AM/PM;@"/>
    <numFmt numFmtId="168" formatCode="_(&quot;$&quot;* #,##0.0000_);_(&quot;$&quot;* \(#,##0.0000\);_(&quot;$&quot;* &quot;-&quot;??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6"/>
      <color indexed="12"/>
      <name val="Arial"/>
      <family val="2"/>
    </font>
    <font>
      <b/>
      <sz val="16"/>
      <color theme="3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b/>
      <u/>
      <sz val="12"/>
      <name val="Arial"/>
      <family val="2"/>
    </font>
    <font>
      <sz val="8.5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8"/>
      <color rgb="FF000000"/>
      <name val="Tahoma"/>
      <family val="2"/>
    </font>
    <font>
      <u/>
      <sz val="12"/>
      <color indexed="12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gray06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</cellStyleXfs>
  <cellXfs count="272">
    <xf numFmtId="0" fontId="0" fillId="0" borderId="0" xfId="0"/>
    <xf numFmtId="0" fontId="3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vertical="center" wrapText="1"/>
    </xf>
    <xf numFmtId="0" fontId="12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top"/>
    </xf>
    <xf numFmtId="0" fontId="12" fillId="0" borderId="0" xfId="0" applyFont="1" applyBorder="1" applyAlignment="1" applyProtection="1">
      <protection locked="0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center"/>
    </xf>
    <xf numFmtId="0" fontId="12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15" fillId="0" borderId="0" xfId="0" applyFont="1" applyBorder="1" applyAlignment="1">
      <alignment vertical="top"/>
    </xf>
    <xf numFmtId="0" fontId="15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3" fillId="0" borderId="0" xfId="0" applyFont="1" applyBorder="1" applyAlignment="1" applyProtection="1">
      <alignment vertical="center"/>
      <protection locked="0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18" fontId="12" fillId="0" borderId="1" xfId="0" applyNumberFormat="1" applyFont="1" applyBorder="1" applyAlignment="1" applyProtection="1">
      <alignment vertical="center"/>
      <protection locked="0"/>
    </xf>
    <xf numFmtId="165" fontId="12" fillId="0" borderId="1" xfId="0" applyNumberFormat="1" applyFont="1" applyBorder="1" applyAlignment="1" applyProtection="1">
      <alignment vertical="center"/>
      <protection locked="0"/>
    </xf>
    <xf numFmtId="0" fontId="16" fillId="0" borderId="0" xfId="0" applyFont="1"/>
    <xf numFmtId="0" fontId="14" fillId="0" borderId="0" xfId="0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protection locked="0"/>
    </xf>
    <xf numFmtId="0" fontId="1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 applyProtection="1">
      <alignment horizontal="left"/>
      <protection locked="0"/>
    </xf>
    <xf numFmtId="0" fontId="14" fillId="0" borderId="0" xfId="0" applyFont="1"/>
    <xf numFmtId="0" fontId="2" fillId="0" borderId="0" xfId="0" applyFont="1" applyAlignment="1">
      <alignment horizontal="center" wrapText="1"/>
    </xf>
    <xf numFmtId="0" fontId="17" fillId="0" borderId="0" xfId="0" applyFont="1"/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/>
    <xf numFmtId="0" fontId="18" fillId="0" borderId="0" xfId="0" applyFont="1"/>
    <xf numFmtId="0" fontId="0" fillId="0" borderId="0" xfId="0" applyBorder="1"/>
    <xf numFmtId="0" fontId="17" fillId="0" borderId="0" xfId="0" applyFont="1" applyBorder="1"/>
    <xf numFmtId="0" fontId="2" fillId="0" borderId="0" xfId="0" applyFont="1" applyBorder="1"/>
    <xf numFmtId="0" fontId="12" fillId="0" borderId="0" xfId="0" applyFont="1" applyFill="1" applyBorder="1"/>
    <xf numFmtId="0" fontId="16" fillId="0" borderId="0" xfId="0" applyFont="1" applyBorder="1" applyAlignment="1">
      <alignment horizontal="center" vertical="center" wrapText="1"/>
    </xf>
    <xf numFmtId="37" fontId="14" fillId="0" borderId="1" xfId="0" applyNumberFormat="1" applyFont="1" applyBorder="1" applyAlignment="1" applyProtection="1"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wrapText="1"/>
      <protection locked="0"/>
    </xf>
    <xf numFmtId="44" fontId="2" fillId="0" borderId="1" xfId="0" applyNumberFormat="1" applyFont="1" applyBorder="1" applyAlignment="1" applyProtection="1">
      <alignment vertical="center" wrapText="1"/>
      <protection locked="0"/>
    </xf>
    <xf numFmtId="4" fontId="12" fillId="0" borderId="0" xfId="0" applyNumberFormat="1" applyFont="1" applyBorder="1" applyAlignment="1" applyProtection="1">
      <protection locked="0"/>
    </xf>
    <xf numFmtId="0" fontId="2" fillId="0" borderId="0" xfId="0" applyFont="1" applyBorder="1" applyAlignment="1" applyProtection="1">
      <alignment horizontal="center" vertical="center" wrapText="1"/>
    </xf>
    <xf numFmtId="44" fontId="2" fillId="0" borderId="0" xfId="0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0" fontId="19" fillId="0" borderId="0" xfId="0" applyFont="1"/>
    <xf numFmtId="0" fontId="21" fillId="0" borderId="0" xfId="2" applyAlignment="1" applyProtection="1"/>
    <xf numFmtId="0" fontId="15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2" fillId="0" borderId="12" xfId="0" applyFont="1" applyBorder="1" applyAlignment="1" applyProtection="1">
      <alignment horizontal="center"/>
      <protection locked="0"/>
    </xf>
    <xf numFmtId="0" fontId="12" fillId="0" borderId="12" xfId="0" applyFont="1" applyBorder="1" applyProtection="1">
      <protection locked="0"/>
    </xf>
    <xf numFmtId="44" fontId="12" fillId="0" borderId="12" xfId="1" applyFont="1" applyBorder="1" applyProtection="1">
      <protection locked="0"/>
    </xf>
    <xf numFmtId="0" fontId="22" fillId="0" borderId="13" xfId="0" applyFont="1" applyBorder="1" applyAlignment="1">
      <alignment horizontal="left"/>
    </xf>
    <xf numFmtId="0" fontId="12" fillId="0" borderId="14" xfId="0" applyFont="1" applyBorder="1" applyProtection="1">
      <protection locked="0"/>
    </xf>
    <xf numFmtId="44" fontId="1" fillId="0" borderId="14" xfId="1" applyBorder="1" applyProtection="1"/>
    <xf numFmtId="166" fontId="0" fillId="0" borderId="2" xfId="0" applyNumberFormat="1" applyBorder="1" applyProtection="1"/>
    <xf numFmtId="0" fontId="12" fillId="0" borderId="15" xfId="0" applyFont="1" applyBorder="1" applyAlignment="1" applyProtection="1">
      <alignment horizontal="center"/>
      <protection locked="0"/>
    </xf>
    <xf numFmtId="0" fontId="12" fillId="0" borderId="15" xfId="0" applyFont="1" applyBorder="1" applyProtection="1">
      <protection locked="0"/>
    </xf>
    <xf numFmtId="44" fontId="12" fillId="0" borderId="15" xfId="1" applyFont="1" applyBorder="1" applyProtection="1">
      <protection locked="0"/>
    </xf>
    <xf numFmtId="44" fontId="0" fillId="0" borderId="14" xfId="0" applyNumberFormat="1" applyBorder="1" applyProtection="1">
      <protection locked="0"/>
    </xf>
    <xf numFmtId="0" fontId="12" fillId="0" borderId="18" xfId="0" applyFont="1" applyBorder="1" applyAlignment="1" applyProtection="1">
      <alignment horizontal="center"/>
      <protection locked="0"/>
    </xf>
    <xf numFmtId="0" fontId="13" fillId="0" borderId="18" xfId="0" applyFont="1" applyBorder="1" applyAlignment="1" applyProtection="1">
      <alignment horizontal="center"/>
    </xf>
    <xf numFmtId="0" fontId="12" fillId="0" borderId="18" xfId="0" applyFont="1" applyBorder="1" applyProtection="1">
      <protection locked="0"/>
    </xf>
    <xf numFmtId="44" fontId="12" fillId="0" borderId="18" xfId="1" applyFont="1" applyBorder="1" applyProtection="1">
      <protection locked="0"/>
    </xf>
    <xf numFmtId="0" fontId="12" fillId="0" borderId="14" xfId="0" applyFont="1" applyBorder="1" applyAlignment="1" applyProtection="1">
      <alignment horizontal="center"/>
      <protection locked="0"/>
    </xf>
    <xf numFmtId="0" fontId="13" fillId="0" borderId="14" xfId="0" applyFont="1" applyBorder="1" applyAlignment="1" applyProtection="1">
      <alignment horizontal="center"/>
    </xf>
    <xf numFmtId="44" fontId="12" fillId="0" borderId="2" xfId="1" applyFont="1" applyBorder="1" applyProtection="1">
      <protection locked="0"/>
    </xf>
    <xf numFmtId="0" fontId="13" fillId="0" borderId="0" xfId="0" applyFont="1" applyAlignment="1" applyProtection="1">
      <alignment horizontal="center"/>
    </xf>
    <xf numFmtId="0" fontId="15" fillId="0" borderId="0" xfId="0" applyFont="1"/>
    <xf numFmtId="0" fontId="23" fillId="0" borderId="0" xfId="0" applyFont="1" applyProtection="1">
      <protection locked="0" hidden="1"/>
    </xf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>
      <alignment vertical="top"/>
    </xf>
    <xf numFmtId="0" fontId="24" fillId="0" borderId="0" xfId="0" applyFont="1" applyAlignment="1"/>
    <xf numFmtId="0" fontId="2" fillId="0" borderId="0" xfId="0" applyFont="1" applyAlignment="1">
      <alignment vertical="top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8" xfId="0" applyBorder="1" applyAlignment="1">
      <alignment horizontal="right"/>
    </xf>
    <xf numFmtId="0" fontId="0" fillId="0" borderId="2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165" fontId="0" fillId="0" borderId="2" xfId="0" applyNumberFormat="1" applyBorder="1" applyProtection="1">
      <protection locked="0"/>
    </xf>
    <xf numFmtId="0" fontId="17" fillId="0" borderId="14" xfId="0" applyFont="1" applyBorder="1" applyAlignment="1" applyProtection="1">
      <alignment horizontal="center"/>
      <protection locked="0"/>
    </xf>
    <xf numFmtId="1" fontId="0" fillId="0" borderId="14" xfId="0" applyNumberFormat="1" applyBorder="1" applyProtection="1">
      <protection locked="0"/>
    </xf>
    <xf numFmtId="0" fontId="0" fillId="0" borderId="12" xfId="0" applyBorder="1" applyAlignment="1" applyProtection="1">
      <alignment horizontal="center"/>
    </xf>
    <xf numFmtId="0" fontId="0" fillId="0" borderId="14" xfId="0" applyBorder="1" applyProtection="1">
      <protection locked="0"/>
    </xf>
    <xf numFmtId="7" fontId="1" fillId="0" borderId="14" xfId="1" applyNumberFormat="1" applyBorder="1"/>
    <xf numFmtId="166" fontId="0" fillId="0" borderId="14" xfId="0" applyNumberFormat="1" applyBorder="1" applyProtection="1">
      <protection locked="0"/>
    </xf>
    <xf numFmtId="7" fontId="0" fillId="0" borderId="14" xfId="0" applyNumberFormat="1" applyBorder="1"/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" xfId="0" applyBorder="1"/>
    <xf numFmtId="0" fontId="0" fillId="3" borderId="14" xfId="0" applyFill="1" applyBorder="1" applyAlignment="1"/>
    <xf numFmtId="7" fontId="0" fillId="0" borderId="14" xfId="0" applyNumberFormat="1" applyFill="1" applyBorder="1" applyAlignment="1"/>
    <xf numFmtId="166" fontId="0" fillId="0" borderId="14" xfId="0" applyNumberFormat="1" applyBorder="1"/>
    <xf numFmtId="0" fontId="2" fillId="0" borderId="1" xfId="0" applyFont="1" applyBorder="1"/>
    <xf numFmtId="0" fontId="19" fillId="0" borderId="0" xfId="0" applyFont="1" applyBorder="1"/>
    <xf numFmtId="166" fontId="0" fillId="0" borderId="1" xfId="0" applyNumberFormat="1" applyBorder="1"/>
    <xf numFmtId="0" fontId="0" fillId="0" borderId="0" xfId="0" applyBorder="1" applyAlignment="1">
      <alignment horizontal="right"/>
    </xf>
    <xf numFmtId="44" fontId="1" fillId="0" borderId="1" xfId="1" applyBorder="1" applyProtection="1">
      <protection locked="0"/>
    </xf>
    <xf numFmtId="0" fontId="15" fillId="0" borderId="0" xfId="0" applyFont="1" applyBorder="1"/>
    <xf numFmtId="44" fontId="0" fillId="0" borderId="0" xfId="0" applyNumberFormat="1" applyBorder="1"/>
    <xf numFmtId="44" fontId="0" fillId="0" borderId="3" xfId="0" applyNumberFormat="1" applyBorder="1"/>
    <xf numFmtId="44" fontId="0" fillId="0" borderId="1" xfId="0" applyNumberFormat="1" applyBorder="1"/>
    <xf numFmtId="44" fontId="0" fillId="0" borderId="1" xfId="0" applyNumberFormat="1" applyBorder="1" applyProtection="1">
      <protection locked="0"/>
    </xf>
    <xf numFmtId="166" fontId="0" fillId="0" borderId="21" xfId="0" applyNumberFormat="1" applyBorder="1"/>
    <xf numFmtId="0" fontId="17" fillId="0" borderId="0" xfId="0" applyFont="1" applyAlignment="1">
      <alignment vertical="top" wrapText="1"/>
    </xf>
    <xf numFmtId="0" fontId="0" fillId="0" borderId="0" xfId="0" applyBorder="1" applyProtection="1"/>
    <xf numFmtId="0" fontId="2" fillId="0" borderId="0" xfId="0" applyFont="1" applyBorder="1" applyProtection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165" fontId="0" fillId="0" borderId="14" xfId="0" applyNumberFormat="1" applyBorder="1" applyProtection="1">
      <protection locked="0"/>
    </xf>
    <xf numFmtId="44" fontId="1" fillId="0" borderId="12" xfId="1" applyBorder="1" applyProtection="1">
      <protection locked="0"/>
    </xf>
    <xf numFmtId="44" fontId="1" fillId="0" borderId="14" xfId="1" applyBorder="1" applyProtection="1">
      <protection locked="0"/>
    </xf>
    <xf numFmtId="0" fontId="16" fillId="0" borderId="0" xfId="0" applyFont="1" applyBorder="1"/>
    <xf numFmtId="0" fontId="0" fillId="0" borderId="1" xfId="0" applyBorder="1" applyAlignment="1" applyProtection="1">
      <alignment shrinkToFit="1"/>
      <protection locked="0"/>
    </xf>
    <xf numFmtId="0" fontId="17" fillId="0" borderId="0" xfId="0" applyFont="1" applyBorder="1" applyAlignment="1">
      <alignment horizontal="right"/>
    </xf>
    <xf numFmtId="44" fontId="2" fillId="0" borderId="1" xfId="1" applyNumberFormat="1" applyFont="1" applyBorder="1" applyAlignment="1" applyProtection="1">
      <alignment shrinkToFit="1"/>
      <protection locked="0"/>
    </xf>
    <xf numFmtId="44" fontId="2" fillId="0" borderId="1" xfId="1" applyFont="1" applyBorder="1" applyAlignment="1" applyProtection="1">
      <alignment shrinkToFit="1"/>
      <protection locked="0"/>
    </xf>
    <xf numFmtId="0" fontId="13" fillId="0" borderId="0" xfId="0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Protection="1">
      <protection locked="0" hidden="1"/>
    </xf>
    <xf numFmtId="0" fontId="0" fillId="0" borderId="11" xfId="0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168" fontId="14" fillId="0" borderId="1" xfId="1" applyNumberFormat="1" applyFont="1" applyBorder="1" applyAlignment="1" applyProtection="1">
      <protection locked="0"/>
    </xf>
    <xf numFmtId="0" fontId="0" fillId="0" borderId="0" xfId="0" applyAlignment="1" applyProtection="1">
      <alignment horizontal="right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2" fillId="0" borderId="0" xfId="0" applyFont="1" applyBorder="1" applyProtection="1">
      <protection hidden="1"/>
    </xf>
    <xf numFmtId="0" fontId="12" fillId="0" borderId="0" xfId="0" applyFont="1" applyBorder="1" applyAlignment="1" applyProtection="1">
      <protection hidden="1"/>
    </xf>
    <xf numFmtId="4" fontId="12" fillId="0" borderId="0" xfId="0" applyNumberFormat="1" applyFont="1" applyBorder="1" applyAlignment="1" applyProtection="1">
      <protection hidden="1"/>
    </xf>
    <xf numFmtId="0" fontId="2" fillId="0" borderId="0" xfId="0" applyFont="1" applyProtection="1">
      <protection hidden="1"/>
    </xf>
    <xf numFmtId="0" fontId="13" fillId="0" borderId="0" xfId="0" applyFont="1" applyFill="1" applyBorder="1" applyProtection="1">
      <protection hidden="1"/>
    </xf>
    <xf numFmtId="0" fontId="12" fillId="0" borderId="0" xfId="0" applyFont="1" applyBorder="1" applyAlignment="1" applyProtection="1">
      <protection locked="0" hidden="1"/>
    </xf>
    <xf numFmtId="0" fontId="13" fillId="0" borderId="0" xfId="0" applyFont="1" applyAlignment="1" applyProtection="1">
      <alignment horizontal="center"/>
      <protection hidden="1"/>
    </xf>
    <xf numFmtId="165" fontId="12" fillId="0" borderId="0" xfId="0" applyNumberFormat="1" applyFont="1" applyBorder="1" applyAlignment="1" applyProtection="1">
      <alignment horizontal="center"/>
      <protection locked="0"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0" fillId="0" borderId="1" xfId="0" applyBorder="1" applyProtection="1">
      <protection locked="0" hidden="1"/>
    </xf>
    <xf numFmtId="8" fontId="0" fillId="0" borderId="14" xfId="1" applyNumberFormat="1" applyFont="1" applyBorder="1" applyProtection="1">
      <protection locked="0"/>
    </xf>
    <xf numFmtId="8" fontId="0" fillId="0" borderId="14" xfId="0" applyNumberFormat="1" applyBorder="1" applyProtection="1">
      <protection locked="0"/>
    </xf>
    <xf numFmtId="0" fontId="31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2" fillId="0" borderId="1" xfId="0" applyFont="1" applyBorder="1" applyAlignme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4" fontId="12" fillId="0" borderId="1" xfId="0" applyNumberFormat="1" applyFont="1" applyBorder="1" applyAlignment="1" applyProtection="1"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left"/>
      <protection locked="0"/>
    </xf>
    <xf numFmtId="0" fontId="14" fillId="0" borderId="0" xfId="0" applyFont="1" applyAlignment="1">
      <alignment horizontal="center" wrapText="1"/>
    </xf>
    <xf numFmtId="0" fontId="14" fillId="0" borderId="0" xfId="0" applyFont="1" applyBorder="1" applyAlignment="1" applyProtection="1">
      <alignment horizontal="center" wrapText="1"/>
      <protection locked="0"/>
    </xf>
    <xf numFmtId="4" fontId="12" fillId="0" borderId="1" xfId="0" applyNumberFormat="1" applyFont="1" applyBorder="1" applyAlignment="1" applyProtection="1">
      <protection locked="0"/>
    </xf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/>
      <protection hidden="1"/>
    </xf>
    <xf numFmtId="4" fontId="12" fillId="0" borderId="1" xfId="0" applyNumberFormat="1" applyFont="1" applyBorder="1" applyAlignment="1" applyProtection="1"/>
    <xf numFmtId="0" fontId="17" fillId="0" borderId="0" xfId="0" applyFont="1" applyFill="1" applyBorder="1" applyAlignment="1">
      <alignment horizontal="center" wrapText="1"/>
    </xf>
    <xf numFmtId="0" fontId="20" fillId="0" borderId="0" xfId="0" applyFont="1" applyBorder="1" applyAlignment="1">
      <alignment horizontal="center"/>
    </xf>
    <xf numFmtId="44" fontId="12" fillId="0" borderId="16" xfId="1" applyFont="1" applyBorder="1" applyAlignment="1" applyProtection="1">
      <protection locked="0"/>
    </xf>
    <xf numFmtId="44" fontId="12" fillId="0" borderId="17" xfId="1" applyFont="1" applyBorder="1" applyAlignment="1" applyProtection="1">
      <protection locked="0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28" fillId="0" borderId="8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Alignment="1" applyProtection="1">
      <alignment horizontal="left" vertical="center" wrapText="1"/>
      <protection locked="0"/>
    </xf>
    <xf numFmtId="0" fontId="28" fillId="0" borderId="9" xfId="0" applyFont="1" applyBorder="1" applyAlignment="1" applyProtection="1">
      <alignment horizontal="left" vertical="center" wrapText="1"/>
      <protection locked="0"/>
    </xf>
    <xf numFmtId="0" fontId="22" fillId="0" borderId="0" xfId="0" applyFont="1" applyBorder="1" applyAlignment="1">
      <alignment horizontal="center"/>
    </xf>
    <xf numFmtId="44" fontId="12" fillId="0" borderId="19" xfId="1" applyFont="1" applyBorder="1" applyAlignment="1" applyProtection="1">
      <protection locked="0"/>
    </xf>
    <xf numFmtId="0" fontId="17" fillId="0" borderId="0" xfId="0" applyFont="1" applyBorder="1" applyAlignment="1" applyProtection="1">
      <alignment horizontal="center" vertical="top" wrapText="1"/>
      <protection hidden="1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30" fillId="2" borderId="2" xfId="2" applyFont="1" applyFill="1" applyBorder="1" applyAlignment="1" applyProtection="1">
      <alignment horizontal="center"/>
      <protection locked="0"/>
    </xf>
    <xf numFmtId="0" fontId="30" fillId="0" borderId="3" xfId="2" applyFont="1" applyBorder="1" applyAlignment="1" applyProtection="1">
      <alignment horizontal="center"/>
      <protection locked="0"/>
    </xf>
    <xf numFmtId="0" fontId="30" fillId="0" borderId="4" xfId="2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 hidden="1"/>
    </xf>
    <xf numFmtId="0" fontId="2" fillId="0" borderId="0" xfId="0" applyFont="1" applyAlignment="1" applyProtection="1">
      <alignment horizontal="center" wrapText="1"/>
      <protection hidden="1"/>
    </xf>
    <xf numFmtId="0" fontId="0" fillId="0" borderId="0" xfId="0" applyProtection="1">
      <protection hidden="1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protection locked="0" hidden="1"/>
    </xf>
    <xf numFmtId="165" fontId="12" fillId="0" borderId="1" xfId="0" applyNumberFormat="1" applyFont="1" applyBorder="1" applyAlignment="1" applyProtection="1">
      <alignment horizontal="center"/>
      <protection locked="0" hidden="1"/>
    </xf>
    <xf numFmtId="0" fontId="2" fillId="0" borderId="1" xfId="0" applyFont="1" applyBorder="1" applyAlignment="1" applyProtection="1">
      <alignment horizontal="center"/>
      <protection locked="0" hidden="1"/>
    </xf>
    <xf numFmtId="0" fontId="2" fillId="0" borderId="0" xfId="0" applyFont="1" applyAlignment="1" applyProtection="1">
      <alignment horizontal="left" wrapText="1"/>
      <protection hidden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1" xfId="0" applyNumberFormat="1" applyFont="1" applyBorder="1" applyAlignment="1" applyProtection="1">
      <protection locked="0"/>
    </xf>
    <xf numFmtId="165" fontId="12" fillId="0" borderId="1" xfId="0" applyNumberFormat="1" applyFont="1" applyBorder="1" applyAlignment="1" applyProtection="1">
      <protection locked="0"/>
    </xf>
    <xf numFmtId="167" fontId="12" fillId="0" borderId="1" xfId="0" applyNumberFormat="1" applyFont="1" applyBorder="1" applyAlignment="1" applyProtection="1">
      <protection locked="0"/>
    </xf>
    <xf numFmtId="165" fontId="0" fillId="0" borderId="1" xfId="0" applyNumberFormat="1" applyBorder="1" applyAlignment="1" applyProtection="1">
      <protection locked="0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25" fillId="0" borderId="2" xfId="0" applyFont="1" applyBorder="1" applyAlignment="1" applyProtection="1">
      <alignment horizontal="left"/>
      <protection locked="0"/>
    </xf>
    <xf numFmtId="0" fontId="25" fillId="0" borderId="3" xfId="0" applyFont="1" applyBorder="1" applyAlignment="1" applyProtection="1">
      <alignment horizontal="left"/>
      <protection locked="0"/>
    </xf>
    <xf numFmtId="0" fontId="25" fillId="0" borderId="4" xfId="0" applyFont="1" applyBorder="1" applyAlignment="1" applyProtection="1">
      <alignment horizontal="left"/>
      <protection locked="0"/>
    </xf>
    <xf numFmtId="0" fontId="0" fillId="0" borderId="2" xfId="0" applyBorder="1" applyAlignment="1" applyProtection="1"/>
    <xf numFmtId="0" fontId="0" fillId="0" borderId="4" xfId="0" applyBorder="1" applyAlignment="1" applyProtection="1"/>
    <xf numFmtId="0" fontId="2" fillId="0" borderId="3" xfId="0" applyFont="1" applyBorder="1" applyAlignment="1" applyProtection="1">
      <protection locked="0"/>
    </xf>
    <xf numFmtId="0" fontId="1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0" fillId="3" borderId="2" xfId="0" applyFill="1" applyBorder="1" applyAlignment="1"/>
    <xf numFmtId="0" fontId="0" fillId="3" borderId="3" xfId="0" applyFill="1" applyBorder="1" applyAlignment="1"/>
    <xf numFmtId="0" fontId="0" fillId="3" borderId="4" xfId="0" applyFill="1" applyBorder="1" applyAlignme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Radio" checked="Checked" firstButton="1" fmlaLink="$J$7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87965</xdr:colOff>
      <xdr:row>0</xdr:row>
      <xdr:rowOff>85724</xdr:rowOff>
    </xdr:from>
    <xdr:ext cx="2479007" cy="409575"/>
    <xdr:pic>
      <xdr:nvPicPr>
        <xdr:cNvPr id="2" name="Picture 2" descr="um_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65" y="85724"/>
          <a:ext cx="2479007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16</xdr:row>
          <xdr:rowOff>114300</xdr:rowOff>
        </xdr:from>
        <xdr:to>
          <xdr:col>4</xdr:col>
          <xdr:colOff>495300</xdr:colOff>
          <xdr:row>17</xdr:row>
          <xdr:rowOff>142875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16</xdr:row>
          <xdr:rowOff>104775</xdr:rowOff>
        </xdr:from>
        <xdr:to>
          <xdr:col>5</xdr:col>
          <xdr:colOff>400050</xdr:colOff>
          <xdr:row>17</xdr:row>
          <xdr:rowOff>142875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19</xdr:row>
          <xdr:rowOff>133350</xdr:rowOff>
        </xdr:from>
        <xdr:to>
          <xdr:col>4</xdr:col>
          <xdr:colOff>523875</xdr:colOff>
          <xdr:row>20</xdr:row>
          <xdr:rowOff>142875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133350</xdr:rowOff>
        </xdr:from>
        <xdr:to>
          <xdr:col>5</xdr:col>
          <xdr:colOff>381000</xdr:colOff>
          <xdr:row>21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0</xdr:row>
          <xdr:rowOff>200025</xdr:rowOff>
        </xdr:from>
        <xdr:to>
          <xdr:col>5</xdr:col>
          <xdr:colOff>390525</xdr:colOff>
          <xdr:row>1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</xdr:row>
          <xdr:rowOff>0</xdr:rowOff>
        </xdr:from>
        <xdr:to>
          <xdr:col>7</xdr:col>
          <xdr:colOff>609600</xdr:colOff>
          <xdr:row>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400050</xdr:colOff>
          <xdr:row>48</xdr:row>
          <xdr:rowOff>38100</xdr:rowOff>
        </xdr:from>
        <xdr:to>
          <xdr:col>4</xdr:col>
          <xdr:colOff>0</xdr:colOff>
          <xdr:row>50</xdr:row>
          <xdr:rowOff>104775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 State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48</xdr:row>
          <xdr:rowOff>76200</xdr:rowOff>
        </xdr:from>
        <xdr:to>
          <xdr:col>5</xdr:col>
          <xdr:colOff>142875</xdr:colOff>
          <xdr:row>50</xdr:row>
          <xdr:rowOff>47625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Out of State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238125</xdr:colOff>
          <xdr:row>48</xdr:row>
          <xdr:rowOff>76200</xdr:rowOff>
        </xdr:from>
        <xdr:to>
          <xdr:col>6</xdr:col>
          <xdr:colOff>561975</xdr:colOff>
          <xdr:row>50</xdr:row>
          <xdr:rowOff>57150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Foreign/Other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32</xdr:row>
          <xdr:rowOff>85725</xdr:rowOff>
        </xdr:from>
        <xdr:to>
          <xdr:col>5</xdr:col>
          <xdr:colOff>238125</xdr:colOff>
          <xdr:row>32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34</xdr:row>
          <xdr:rowOff>47625</xdr:rowOff>
        </xdr:from>
        <xdr:to>
          <xdr:col>5</xdr:col>
          <xdr:colOff>238125</xdr:colOff>
          <xdr:row>34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47625</xdr:rowOff>
        </xdr:from>
        <xdr:to>
          <xdr:col>5</xdr:col>
          <xdr:colOff>228600</xdr:colOff>
          <xdr:row>37</xdr:row>
          <xdr:rowOff>76200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723900</xdr:colOff>
          <xdr:row>34</xdr:row>
          <xdr:rowOff>19050</xdr:rowOff>
        </xdr:from>
        <xdr:to>
          <xdr:col>9</xdr:col>
          <xdr:colOff>219075</xdr:colOff>
          <xdr:row>34</xdr:row>
          <xdr:rowOff>266700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723900</xdr:colOff>
          <xdr:row>32</xdr:row>
          <xdr:rowOff>19050</xdr:rowOff>
        </xdr:from>
        <xdr:to>
          <xdr:col>9</xdr:col>
          <xdr:colOff>219075</xdr:colOff>
          <xdr:row>32</xdr:row>
          <xdr:rowOff>200025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723900</xdr:colOff>
          <xdr:row>36</xdr:row>
          <xdr:rowOff>28575</xdr:rowOff>
        </xdr:from>
        <xdr:to>
          <xdr:col>9</xdr:col>
          <xdr:colOff>219075</xdr:colOff>
          <xdr:row>37</xdr:row>
          <xdr:rowOff>57150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541046</xdr:colOff>
      <xdr:row>16</xdr:row>
      <xdr:rowOff>36010</xdr:rowOff>
    </xdr:from>
    <xdr:ext cx="184731" cy="937629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398921" y="283636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0</xdr:row>
          <xdr:rowOff>200025</xdr:rowOff>
        </xdr:from>
        <xdr:to>
          <xdr:col>9</xdr:col>
          <xdr:colOff>266700</xdr:colOff>
          <xdr:row>1</xdr:row>
          <xdr:rowOff>200025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0</xdr:row>
          <xdr:rowOff>200025</xdr:rowOff>
        </xdr:from>
        <xdr:to>
          <xdr:col>10</xdr:col>
          <xdr:colOff>628650</xdr:colOff>
          <xdr:row>1</xdr:row>
          <xdr:rowOff>200025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39</xdr:row>
          <xdr:rowOff>38100</xdr:rowOff>
        </xdr:from>
        <xdr:to>
          <xdr:col>9</xdr:col>
          <xdr:colOff>257175</xdr:colOff>
          <xdr:row>40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171450</xdr:rowOff>
    </xdr:from>
    <xdr:to>
      <xdr:col>3</xdr:col>
      <xdr:colOff>0</xdr:colOff>
      <xdr:row>2</xdr:row>
      <xdr:rowOff>133350</xdr:rowOff>
    </xdr:to>
    <xdr:pic>
      <xdr:nvPicPr>
        <xdr:cNvPr id="2" name="Picture 2" descr="um_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1450"/>
          <a:ext cx="19526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</xdr:row>
          <xdr:rowOff>161925</xdr:rowOff>
        </xdr:from>
        <xdr:to>
          <xdr:col>5</xdr:col>
          <xdr:colOff>419100</xdr:colOff>
          <xdr:row>2</xdr:row>
          <xdr:rowOff>190500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1</xdr:row>
          <xdr:rowOff>180975</xdr:rowOff>
        </xdr:from>
        <xdr:to>
          <xdr:col>7</xdr:col>
          <xdr:colOff>276225</xdr:colOff>
          <xdr:row>3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1</xdr:row>
          <xdr:rowOff>180975</xdr:rowOff>
        </xdr:from>
        <xdr:to>
          <xdr:col>8</xdr:col>
          <xdr:colOff>590550</xdr:colOff>
          <xdr:row>3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</xdr:row>
          <xdr:rowOff>180975</xdr:rowOff>
        </xdr:from>
        <xdr:to>
          <xdr:col>10</xdr:col>
          <xdr:colOff>371475</xdr:colOff>
          <xdr:row>2</xdr:row>
          <xdr:rowOff>200025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umt.edu/Users/nicole.thompson/AppData/Roaming/Microsoft/Excel/RATTER%20Forms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oyee RAT"/>
      <sheetName val="Employee TER"/>
      <sheetName val="Foreign-Student-Group RAT"/>
      <sheetName val="Foreign-Student-Group TER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http://www.gsa.gov/portal/content/104877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76"/>
  <sheetViews>
    <sheetView showGridLines="0" tabSelected="1" topLeftCell="A16" zoomScale="85" zoomScaleNormal="85" workbookViewId="0">
      <selection activeCell="C46" sqref="C46"/>
    </sheetView>
  </sheetViews>
  <sheetFormatPr defaultRowHeight="15" x14ac:dyDescent="0.25"/>
  <cols>
    <col min="1" max="1" width="19" customWidth="1"/>
    <col min="2" max="2" width="9" customWidth="1"/>
    <col min="3" max="3" width="7.7109375" customWidth="1"/>
    <col min="4" max="4" width="7.85546875" customWidth="1"/>
    <col min="5" max="5" width="8.7109375" customWidth="1"/>
    <col min="6" max="6" width="10.28515625" customWidth="1"/>
    <col min="7" max="7" width="11.28515625" customWidth="1"/>
    <col min="8" max="8" width="10" customWidth="1"/>
    <col min="9" max="9" width="11" customWidth="1"/>
    <col min="10" max="10" width="10.42578125" customWidth="1"/>
    <col min="11" max="11" width="10.7109375" customWidth="1"/>
    <col min="12" max="12" width="10" customWidth="1"/>
    <col min="13" max="13" width="11" customWidth="1"/>
  </cols>
  <sheetData>
    <row r="1" spans="1:13" ht="16.5" customHeight="1" x14ac:dyDescent="0.3">
      <c r="D1" s="166" t="s">
        <v>0</v>
      </c>
      <c r="E1" s="166"/>
      <c r="F1" s="166"/>
      <c r="G1" s="166"/>
      <c r="H1" s="166"/>
      <c r="I1" s="166"/>
      <c r="J1" s="166"/>
      <c r="K1" s="166"/>
      <c r="L1" s="166"/>
      <c r="M1" s="166"/>
    </row>
    <row r="2" spans="1:13" ht="16.5" customHeight="1" x14ac:dyDescent="0.3">
      <c r="D2" s="167" t="s">
        <v>1</v>
      </c>
      <c r="E2" s="167"/>
      <c r="F2" s="167"/>
      <c r="G2" s="167"/>
      <c r="H2" s="167"/>
      <c r="I2" s="167"/>
      <c r="J2" s="167"/>
      <c r="K2" s="167"/>
      <c r="L2" s="167"/>
      <c r="M2" s="167"/>
    </row>
    <row r="3" spans="1:13" ht="12.75" customHeight="1" x14ac:dyDescent="0.3">
      <c r="D3" s="1"/>
      <c r="E3" s="1"/>
      <c r="F3" s="1"/>
      <c r="G3" s="1"/>
      <c r="H3" s="1"/>
      <c r="I3" s="2"/>
      <c r="J3" s="3"/>
      <c r="K3" s="3"/>
      <c r="L3" s="3"/>
    </row>
    <row r="4" spans="1:13" ht="12.75" customHeight="1" x14ac:dyDescent="0.25">
      <c r="D4" s="4"/>
      <c r="E4" s="4"/>
      <c r="F4" s="4"/>
      <c r="G4" s="4"/>
      <c r="H4" s="4"/>
      <c r="I4" s="5"/>
      <c r="J4" s="3"/>
      <c r="K4" s="3"/>
      <c r="L4" s="3"/>
    </row>
    <row r="5" spans="1:13" ht="15" customHeight="1" x14ac:dyDescent="0.25">
      <c r="B5" s="6" t="s">
        <v>2</v>
      </c>
      <c r="C5" s="6"/>
      <c r="D5" s="7"/>
      <c r="E5" s="7"/>
      <c r="F5" s="7"/>
      <c r="G5" s="7"/>
      <c r="H5" s="7"/>
      <c r="I5" s="7"/>
      <c r="J5" s="7"/>
      <c r="K5" s="7"/>
      <c r="L5" s="7"/>
      <c r="M5" s="8"/>
    </row>
    <row r="7" spans="1:13" ht="20.100000000000001" customHeight="1" x14ac:dyDescent="0.25">
      <c r="A7" s="9" t="s">
        <v>3</v>
      </c>
      <c r="B7" s="173"/>
      <c r="C7" s="173"/>
      <c r="D7" s="173"/>
      <c r="E7" s="173"/>
      <c r="F7" s="173"/>
      <c r="G7" s="173"/>
      <c r="H7" s="173"/>
    </row>
    <row r="8" spans="1:13" ht="9.9499999999999993" customHeight="1" x14ac:dyDescent="0.25"/>
    <row r="9" spans="1:13" ht="20.25" customHeight="1" x14ac:dyDescent="0.25">
      <c r="A9" s="10" t="s">
        <v>4</v>
      </c>
      <c r="B9" s="168"/>
      <c r="C9" s="169"/>
      <c r="D9" s="169"/>
      <c r="E9" s="169"/>
      <c r="F9" s="169"/>
      <c r="G9" s="11" t="s">
        <v>5</v>
      </c>
      <c r="H9" s="168"/>
      <c r="I9" s="169"/>
      <c r="J9" s="169"/>
      <c r="K9" s="169"/>
      <c r="L9" s="169"/>
      <c r="M9" s="169"/>
    </row>
    <row r="10" spans="1:13" ht="9.9499999999999993" customHeight="1" x14ac:dyDescent="0.25">
      <c r="A10" s="12"/>
    </row>
    <row r="11" spans="1:13" ht="20.25" customHeight="1" x14ac:dyDescent="0.25">
      <c r="A11" s="9" t="s">
        <v>6</v>
      </c>
      <c r="B11" s="168"/>
      <c r="C11" s="169"/>
      <c r="D11" s="169"/>
      <c r="E11" s="169"/>
      <c r="F11" s="169"/>
      <c r="G11" s="170" t="s">
        <v>7</v>
      </c>
      <c r="H11" s="172"/>
      <c r="I11" s="169"/>
      <c r="J11" s="169"/>
      <c r="K11" s="169"/>
      <c r="L11" s="169"/>
      <c r="M11" s="169"/>
    </row>
    <row r="12" spans="1:13" ht="7.5" customHeight="1" x14ac:dyDescent="0.25">
      <c r="B12" s="13"/>
      <c r="C12" s="14"/>
      <c r="D12" s="14"/>
      <c r="E12" s="14"/>
      <c r="F12" s="14"/>
      <c r="G12" s="171"/>
      <c r="H12" s="15"/>
      <c r="I12" s="13"/>
      <c r="J12" s="13"/>
      <c r="K12" s="13"/>
      <c r="L12" s="13"/>
    </row>
    <row r="13" spans="1:13" ht="6" customHeight="1" x14ac:dyDescent="0.25">
      <c r="B13" s="13"/>
      <c r="C13" s="14"/>
      <c r="D13" s="14"/>
      <c r="E13" s="14"/>
      <c r="F13" s="14"/>
      <c r="G13" s="16"/>
      <c r="H13" s="15"/>
      <c r="I13" s="13"/>
      <c r="J13" s="13"/>
      <c r="K13" s="13"/>
      <c r="L13" s="13"/>
    </row>
    <row r="14" spans="1:13" s="17" customFormat="1" ht="15.75" customHeight="1" x14ac:dyDescent="0.25">
      <c r="B14" s="18"/>
      <c r="C14" s="19"/>
      <c r="D14" s="19"/>
      <c r="E14" s="19"/>
      <c r="F14" s="20" t="s">
        <v>8</v>
      </c>
      <c r="G14" s="21"/>
      <c r="H14" s="22"/>
      <c r="I14" s="23"/>
      <c r="J14" s="23"/>
      <c r="K14" s="23"/>
      <c r="L14" s="23"/>
    </row>
    <row r="15" spans="1:13" ht="20.25" customHeight="1" x14ac:dyDescent="0.25">
      <c r="A15" s="9" t="s">
        <v>9</v>
      </c>
      <c r="B15" s="176"/>
      <c r="C15" s="176"/>
      <c r="D15" s="176"/>
      <c r="E15" s="176"/>
      <c r="F15" s="177" t="s">
        <v>10</v>
      </c>
      <c r="G15" s="24"/>
      <c r="H15" s="25" t="s">
        <v>11</v>
      </c>
      <c r="I15" s="26"/>
      <c r="J15" s="178" t="s">
        <v>12</v>
      </c>
      <c r="K15" s="27"/>
      <c r="L15" s="25" t="s">
        <v>11</v>
      </c>
      <c r="M15" s="26"/>
    </row>
    <row r="16" spans="1:13" ht="5.25" customHeight="1" x14ac:dyDescent="0.25">
      <c r="C16" s="13"/>
      <c r="D16" s="13"/>
      <c r="E16" s="13"/>
      <c r="F16" s="177"/>
      <c r="G16" s="12"/>
      <c r="H16" s="13"/>
      <c r="I16" s="13"/>
      <c r="J16" s="178"/>
      <c r="K16" s="13"/>
      <c r="L16" s="13"/>
    </row>
    <row r="17" spans="1:13" ht="12" customHeight="1" x14ac:dyDescent="0.25">
      <c r="C17" s="13"/>
      <c r="D17" s="13"/>
      <c r="E17" s="13"/>
      <c r="F17" s="181"/>
      <c r="G17" s="182"/>
      <c r="H17" s="28"/>
      <c r="I17" s="13"/>
      <c r="J17" s="181"/>
      <c r="K17" s="182"/>
      <c r="L17" s="28"/>
    </row>
    <row r="18" spans="1:13" ht="12" customHeight="1" x14ac:dyDescent="0.25">
      <c r="A18" s="29" t="s">
        <v>13</v>
      </c>
      <c r="B18" s="30"/>
      <c r="C18" s="30"/>
      <c r="D18" s="31"/>
      <c r="E18" s="31"/>
      <c r="F18" s="32" t="s">
        <v>14</v>
      </c>
      <c r="G18" s="32"/>
      <c r="H18" s="28"/>
      <c r="I18" s="13"/>
      <c r="J18" s="33"/>
      <c r="K18" s="34"/>
      <c r="L18" s="28"/>
    </row>
    <row r="19" spans="1:13" ht="6.75" customHeight="1" x14ac:dyDescent="0.25">
      <c r="A19" s="35"/>
      <c r="B19" s="30"/>
      <c r="C19" s="30"/>
      <c r="D19" s="31"/>
      <c r="E19" s="31"/>
      <c r="F19" s="33"/>
      <c r="G19" s="34"/>
      <c r="H19" s="28"/>
      <c r="I19" s="13"/>
      <c r="J19" s="33"/>
      <c r="K19" s="34"/>
      <c r="L19" s="28"/>
    </row>
    <row r="20" spans="1:13" ht="12" customHeight="1" x14ac:dyDescent="0.25">
      <c r="A20" s="36" t="s">
        <v>15</v>
      </c>
      <c r="C20" s="13"/>
      <c r="D20" s="13"/>
      <c r="E20" s="13"/>
      <c r="F20" s="33"/>
      <c r="G20" s="34"/>
      <c r="H20" s="28"/>
      <c r="I20" s="13"/>
      <c r="J20" s="33"/>
      <c r="K20" s="34"/>
      <c r="L20" s="28"/>
    </row>
    <row r="21" spans="1:13" ht="12" customHeight="1" x14ac:dyDescent="0.25">
      <c r="A21" s="36" t="s">
        <v>134</v>
      </c>
      <c r="C21" s="13"/>
      <c r="D21" s="13"/>
      <c r="E21" s="13"/>
      <c r="F21" s="37"/>
      <c r="G21" s="12"/>
      <c r="H21" s="38"/>
      <c r="I21" s="13"/>
      <c r="J21" s="39"/>
      <c r="K21" s="13"/>
      <c r="L21" s="38"/>
    </row>
    <row r="22" spans="1:13" ht="7.5" customHeight="1" x14ac:dyDescent="0.25">
      <c r="A22" s="40"/>
      <c r="C22" s="13"/>
      <c r="D22" s="13"/>
      <c r="E22" s="13"/>
      <c r="F22" s="37"/>
      <c r="G22" s="12"/>
      <c r="H22" s="38"/>
      <c r="I22" s="13"/>
      <c r="J22" s="39"/>
      <c r="K22" s="13"/>
      <c r="L22" s="38"/>
    </row>
    <row r="23" spans="1:13" ht="14.25" customHeight="1" x14ac:dyDescent="0.25">
      <c r="A23" s="41" t="s">
        <v>16</v>
      </c>
      <c r="F23" s="41"/>
    </row>
    <row r="24" spans="1:13" ht="9" customHeight="1" x14ac:dyDescent="0.25">
      <c r="A24" s="42"/>
      <c r="B24" s="42"/>
      <c r="C24" s="42"/>
      <c r="D24" s="42"/>
      <c r="E24" s="42"/>
      <c r="F24" s="43"/>
      <c r="G24" s="42"/>
      <c r="H24" s="42"/>
      <c r="I24" s="42"/>
      <c r="J24" s="44"/>
      <c r="K24" s="42"/>
      <c r="L24" s="43"/>
      <c r="M24" s="42"/>
    </row>
    <row r="25" spans="1:13" ht="24" customHeight="1" x14ac:dyDescent="0.25">
      <c r="A25" s="45" t="s">
        <v>17</v>
      </c>
      <c r="B25" s="3" t="s">
        <v>18</v>
      </c>
      <c r="C25" s="179">
        <f>G25*I25</f>
        <v>0</v>
      </c>
      <c r="D25" s="179"/>
      <c r="F25" s="46" t="s">
        <v>19</v>
      </c>
      <c r="G25" s="47"/>
      <c r="H25" s="48" t="s">
        <v>20</v>
      </c>
      <c r="I25" s="147"/>
      <c r="J25" s="49" t="s">
        <v>21</v>
      </c>
      <c r="K25" s="176"/>
      <c r="L25" s="176"/>
      <c r="M25" s="176"/>
    </row>
    <row r="26" spans="1:13" ht="18.75" customHeight="1" x14ac:dyDescent="0.25">
      <c r="B26" s="3"/>
      <c r="F26" s="40" t="s">
        <v>22</v>
      </c>
      <c r="L26" s="38"/>
    </row>
    <row r="27" spans="1:13" ht="20.25" customHeight="1" x14ac:dyDescent="0.25">
      <c r="A27" s="9" t="s">
        <v>23</v>
      </c>
      <c r="B27" s="3" t="s">
        <v>18</v>
      </c>
      <c r="C27" s="179">
        <f>J27+M27</f>
        <v>0</v>
      </c>
      <c r="D27" s="179"/>
      <c r="F27" s="168"/>
      <c r="G27" s="169"/>
      <c r="H27" s="183" t="s">
        <v>24</v>
      </c>
      <c r="I27" s="183"/>
      <c r="J27" s="50"/>
      <c r="K27" s="183" t="s">
        <v>25</v>
      </c>
      <c r="L27" s="183"/>
      <c r="M27" s="50"/>
    </row>
    <row r="28" spans="1:13" ht="9.75" customHeight="1" x14ac:dyDescent="0.25">
      <c r="A28" s="9"/>
      <c r="B28" s="3"/>
      <c r="C28" s="51"/>
      <c r="D28" s="51"/>
      <c r="E28" s="42"/>
      <c r="F28" s="13"/>
      <c r="G28" s="31"/>
      <c r="H28" s="52"/>
      <c r="I28" s="52"/>
      <c r="J28" s="53"/>
      <c r="K28" s="52"/>
      <c r="L28" s="52"/>
      <c r="M28" s="53"/>
    </row>
    <row r="29" spans="1:13" ht="20.25" customHeight="1" x14ac:dyDescent="0.25">
      <c r="A29" s="9" t="s">
        <v>26</v>
      </c>
      <c r="B29" s="3" t="s">
        <v>18</v>
      </c>
      <c r="C29" s="179"/>
      <c r="D29" s="179"/>
      <c r="K29" s="31"/>
      <c r="L29" s="31"/>
      <c r="M29" s="31"/>
    </row>
    <row r="30" spans="1:13" ht="12.75" customHeight="1" x14ac:dyDescent="0.25">
      <c r="B30" s="3"/>
      <c r="C30" s="51"/>
      <c r="D30" s="51"/>
      <c r="F30" s="13"/>
      <c r="G30" s="13"/>
      <c r="H30" s="13"/>
      <c r="I30" s="13"/>
      <c r="J30" s="13"/>
      <c r="K30" s="13"/>
      <c r="L30" s="13"/>
      <c r="M30" s="42"/>
    </row>
    <row r="31" spans="1:13" ht="20.25" customHeight="1" x14ac:dyDescent="0.25">
      <c r="A31" s="9" t="s">
        <v>27</v>
      </c>
      <c r="B31" s="3" t="s">
        <v>18</v>
      </c>
      <c r="C31" s="179"/>
      <c r="D31" s="179"/>
      <c r="F31" s="219" t="s">
        <v>28</v>
      </c>
      <c r="G31" s="220"/>
      <c r="H31" s="220"/>
      <c r="I31" s="220"/>
      <c r="J31" s="220"/>
      <c r="K31" s="220"/>
      <c r="L31" s="220"/>
      <c r="M31" s="221"/>
    </row>
    <row r="32" spans="1:13" ht="15" customHeight="1" x14ac:dyDescent="0.25">
      <c r="B32" s="3"/>
      <c r="C32" s="180"/>
      <c r="D32" s="180"/>
      <c r="E32" s="180"/>
      <c r="F32" s="184" t="s">
        <v>130</v>
      </c>
      <c r="G32" s="185"/>
      <c r="H32" s="185"/>
      <c r="I32" s="186"/>
      <c r="J32" s="184" t="s">
        <v>29</v>
      </c>
      <c r="K32" s="185"/>
      <c r="L32" s="185"/>
      <c r="M32" s="186"/>
    </row>
    <row r="33" spans="1:15" ht="21.75" customHeight="1" x14ac:dyDescent="0.25">
      <c r="A33" s="9" t="s">
        <v>30</v>
      </c>
      <c r="B33" s="3" t="s">
        <v>18</v>
      </c>
      <c r="C33" s="179"/>
      <c r="D33" s="179"/>
      <c r="F33" s="213" t="s">
        <v>31</v>
      </c>
      <c r="G33" s="214"/>
      <c r="H33" s="214"/>
      <c r="I33" s="215"/>
      <c r="J33" s="210" t="s">
        <v>32</v>
      </c>
      <c r="K33" s="211"/>
      <c r="L33" s="211"/>
      <c r="M33" s="212"/>
    </row>
    <row r="34" spans="1:15" ht="14.25" customHeight="1" x14ac:dyDescent="0.25">
      <c r="A34" s="40"/>
      <c r="B34" s="3"/>
      <c r="C34" s="51"/>
      <c r="D34" s="51"/>
      <c r="F34" s="216"/>
      <c r="G34" s="217"/>
      <c r="H34" s="217"/>
      <c r="I34" s="218"/>
      <c r="J34" s="190"/>
      <c r="K34" s="191"/>
      <c r="L34" s="191"/>
      <c r="M34" s="192"/>
    </row>
    <row r="35" spans="1:15" ht="21.75" customHeight="1" x14ac:dyDescent="0.25">
      <c r="A35" s="9" t="s">
        <v>33</v>
      </c>
      <c r="B35" s="3" t="s">
        <v>18</v>
      </c>
      <c r="C35" s="179"/>
      <c r="D35" s="179"/>
      <c r="F35" s="187" t="s">
        <v>131</v>
      </c>
      <c r="G35" s="188"/>
      <c r="H35" s="188"/>
      <c r="I35" s="189"/>
      <c r="J35" s="187" t="s">
        <v>128</v>
      </c>
      <c r="K35" s="188"/>
      <c r="L35" s="188"/>
      <c r="M35" s="189"/>
    </row>
    <row r="36" spans="1:15" ht="15" customHeight="1" x14ac:dyDescent="0.25">
      <c r="B36" s="3"/>
      <c r="F36" s="187"/>
      <c r="G36" s="188"/>
      <c r="H36" s="188"/>
      <c r="I36" s="189"/>
      <c r="J36" s="187"/>
      <c r="K36" s="188"/>
      <c r="L36" s="188"/>
      <c r="M36" s="189"/>
      <c r="N36" s="42"/>
    </row>
    <row r="37" spans="1:15" ht="12.75" customHeight="1" x14ac:dyDescent="0.25">
      <c r="A37" s="9" t="s">
        <v>34</v>
      </c>
      <c r="B37" s="3" t="s">
        <v>18</v>
      </c>
      <c r="C37" s="179"/>
      <c r="D37" s="179"/>
      <c r="F37" s="187" t="s">
        <v>132</v>
      </c>
      <c r="G37" s="188"/>
      <c r="H37" s="188"/>
      <c r="I37" s="189"/>
      <c r="J37" s="190" t="s">
        <v>129</v>
      </c>
      <c r="K37" s="191"/>
      <c r="L37" s="191"/>
      <c r="M37" s="192"/>
    </row>
    <row r="38" spans="1:15" ht="11.25" customHeight="1" x14ac:dyDescent="0.25">
      <c r="B38" s="3"/>
      <c r="C38" s="14"/>
      <c r="D38" s="14"/>
      <c r="F38" s="187"/>
      <c r="G38" s="188"/>
      <c r="H38" s="188"/>
      <c r="I38" s="189"/>
      <c r="J38" s="190"/>
      <c r="K38" s="191"/>
      <c r="L38" s="191"/>
      <c r="M38" s="192"/>
    </row>
    <row r="39" spans="1:15" ht="20.25" customHeight="1" x14ac:dyDescent="0.25">
      <c r="A39" s="9" t="s">
        <v>35</v>
      </c>
      <c r="B39" s="3" t="s">
        <v>18</v>
      </c>
      <c r="C39" s="179"/>
      <c r="D39" s="179"/>
      <c r="F39" s="187"/>
      <c r="G39" s="188"/>
      <c r="H39" s="188"/>
      <c r="I39" s="189"/>
      <c r="J39" s="190"/>
      <c r="K39" s="191"/>
      <c r="L39" s="191"/>
      <c r="M39" s="192"/>
    </row>
    <row r="40" spans="1:15" ht="16.5" customHeight="1" x14ac:dyDescent="0.25">
      <c r="B40" s="3"/>
      <c r="F40" s="201"/>
      <c r="G40" s="202"/>
      <c r="H40" s="202"/>
      <c r="I40" s="203"/>
      <c r="J40" s="204" t="s">
        <v>133</v>
      </c>
      <c r="K40" s="205"/>
      <c r="L40" s="205"/>
      <c r="M40" s="206"/>
      <c r="O40" s="42"/>
    </row>
    <row r="41" spans="1:15" ht="20.25" customHeight="1" x14ac:dyDescent="0.25">
      <c r="A41" s="9" t="s">
        <v>38</v>
      </c>
      <c r="B41" s="3" t="s">
        <v>18</v>
      </c>
      <c r="C41" s="179"/>
      <c r="D41" s="179"/>
      <c r="F41" s="201"/>
      <c r="G41" s="202"/>
      <c r="H41" s="202"/>
      <c r="I41" s="203"/>
      <c r="J41" s="204"/>
      <c r="K41" s="205"/>
      <c r="L41" s="205"/>
      <c r="M41" s="206"/>
      <c r="N41" s="140"/>
    </row>
    <row r="42" spans="1:15" ht="20.25" customHeight="1" x14ac:dyDescent="0.25">
      <c r="F42" s="199" t="s">
        <v>36</v>
      </c>
      <c r="G42" s="200"/>
      <c r="H42" s="146"/>
      <c r="I42" s="145"/>
      <c r="J42" s="199" t="s">
        <v>37</v>
      </c>
      <c r="K42" s="200"/>
      <c r="L42" s="146"/>
      <c r="M42" s="143"/>
      <c r="N42" s="77"/>
    </row>
    <row r="43" spans="1:15" ht="20.25" customHeight="1" x14ac:dyDescent="0.25">
      <c r="A43" t="s">
        <v>39</v>
      </c>
      <c r="B43" s="3" t="s">
        <v>18</v>
      </c>
      <c r="C43" s="194">
        <f>G46+G47+G48</f>
        <v>0</v>
      </c>
      <c r="D43" s="194"/>
      <c r="E43" s="55"/>
      <c r="L43" s="195" t="s">
        <v>40</v>
      </c>
      <c r="M43" s="196"/>
    </row>
    <row r="44" spans="1:15" ht="20.100000000000001" customHeight="1" x14ac:dyDescent="0.25">
      <c r="A44" s="56"/>
      <c r="B44" s="56"/>
      <c r="H44" s="57" t="s">
        <v>41</v>
      </c>
      <c r="I44" s="57" t="s">
        <v>42</v>
      </c>
      <c r="J44" s="57" t="s">
        <v>43</v>
      </c>
      <c r="K44" s="57" t="s">
        <v>44</v>
      </c>
      <c r="L44" s="196"/>
      <c r="M44" s="196"/>
    </row>
    <row r="45" spans="1:15" ht="20.100000000000001" customHeight="1" thickBot="1" x14ac:dyDescent="0.3">
      <c r="A45" s="58" t="s">
        <v>45</v>
      </c>
      <c r="B45" s="3"/>
      <c r="C45" s="58" t="s">
        <v>136</v>
      </c>
      <c r="D45" s="58" t="s">
        <v>137</v>
      </c>
      <c r="E45" s="58" t="s">
        <v>136</v>
      </c>
      <c r="F45" s="58" t="s">
        <v>137</v>
      </c>
      <c r="G45" s="58" t="s">
        <v>46</v>
      </c>
      <c r="H45" s="59"/>
      <c r="I45" s="59"/>
      <c r="J45" s="60"/>
      <c r="K45" s="61"/>
      <c r="L45" s="62" t="s">
        <v>47</v>
      </c>
    </row>
    <row r="46" spans="1:15" ht="20.100000000000001" customHeight="1" thickBot="1" x14ac:dyDescent="0.3">
      <c r="A46" s="165" t="s">
        <v>48</v>
      </c>
      <c r="B46" s="38" t="s">
        <v>49</v>
      </c>
      <c r="C46" s="63"/>
      <c r="D46" s="63"/>
      <c r="E46" s="163">
        <v>16</v>
      </c>
      <c r="F46" s="64">
        <v>8.25</v>
      </c>
      <c r="G46" s="65">
        <f>(C46*E46)+(D46*F46)</f>
        <v>0</v>
      </c>
      <c r="H46" s="66"/>
      <c r="I46" s="66"/>
      <c r="J46" s="67"/>
      <c r="K46" s="68"/>
      <c r="L46" s="197">
        <f>SUM(K45:K46)</f>
        <v>0</v>
      </c>
      <c r="M46" s="198"/>
    </row>
    <row r="47" spans="1:15" ht="20.100000000000001" customHeight="1" thickBot="1" x14ac:dyDescent="0.3">
      <c r="A47" s="165" t="s">
        <v>50</v>
      </c>
      <c r="B47" s="38" t="s">
        <v>51</v>
      </c>
      <c r="C47" s="63"/>
      <c r="D47" s="63"/>
      <c r="E47" s="164">
        <v>19</v>
      </c>
      <c r="F47" s="64">
        <v>9.25</v>
      </c>
      <c r="G47" s="65">
        <f t="shared" ref="G47:G48" si="0">(C47*E47)+(D47*F47)</f>
        <v>0</v>
      </c>
      <c r="H47" s="70"/>
      <c r="I47" s="71">
        <v>1901</v>
      </c>
      <c r="J47" s="72"/>
      <c r="K47" s="73"/>
      <c r="L47" s="207" t="s">
        <v>52</v>
      </c>
      <c r="M47" s="207"/>
    </row>
    <row r="48" spans="1:15" ht="20.100000000000001" customHeight="1" thickBot="1" x14ac:dyDescent="0.3">
      <c r="A48" s="165" t="s">
        <v>53</v>
      </c>
      <c r="B48" s="38" t="s">
        <v>54</v>
      </c>
      <c r="C48" s="63"/>
      <c r="D48" s="63"/>
      <c r="E48" s="163">
        <v>28</v>
      </c>
      <c r="F48" s="64">
        <v>16</v>
      </c>
      <c r="G48" s="65">
        <f t="shared" si="0"/>
        <v>0</v>
      </c>
      <c r="H48" s="74"/>
      <c r="I48" s="75">
        <v>1901</v>
      </c>
      <c r="J48" s="63"/>
      <c r="K48" s="76"/>
      <c r="L48" s="208">
        <f>SUM(K47:K48)</f>
        <v>0</v>
      </c>
      <c r="M48" s="198"/>
    </row>
    <row r="49" spans="1:16" ht="20.100000000000001" customHeight="1" x14ac:dyDescent="0.25">
      <c r="A49" s="80"/>
      <c r="B49" s="148"/>
      <c r="C49" s="80"/>
      <c r="D49" s="80"/>
      <c r="E49" s="80"/>
      <c r="F49" s="80"/>
      <c r="G49" s="80"/>
      <c r="H49" s="149"/>
      <c r="I49" s="150"/>
      <c r="J49" s="150"/>
      <c r="K49" s="151"/>
      <c r="L49" s="209" t="s">
        <v>55</v>
      </c>
      <c r="M49" s="209"/>
      <c r="N49" s="80"/>
      <c r="O49" s="80"/>
      <c r="P49" s="80"/>
    </row>
    <row r="50" spans="1:16" ht="20.100000000000001" customHeight="1" x14ac:dyDescent="0.25">
      <c r="A50" s="80"/>
      <c r="B50" s="148"/>
      <c r="C50" s="80"/>
      <c r="D50" s="80"/>
      <c r="E50" s="80"/>
      <c r="F50" s="80"/>
      <c r="G50" s="80"/>
      <c r="H50" s="149"/>
      <c r="I50" s="150"/>
      <c r="J50" s="150"/>
      <c r="K50" s="151"/>
      <c r="L50" s="209"/>
      <c r="M50" s="209"/>
      <c r="N50" s="80"/>
      <c r="O50" s="80"/>
      <c r="P50" s="80"/>
    </row>
    <row r="51" spans="1:16" ht="20.100000000000001" customHeight="1" x14ac:dyDescent="0.25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209"/>
      <c r="M51" s="209"/>
      <c r="N51" s="80"/>
      <c r="O51" s="80"/>
      <c r="P51" s="80"/>
    </row>
    <row r="52" spans="1:16" ht="20.25" customHeight="1" x14ac:dyDescent="0.25">
      <c r="A52" s="80" t="s">
        <v>56</v>
      </c>
      <c r="B52" s="148" t="s">
        <v>18</v>
      </c>
      <c r="C52" s="174">
        <f>SUM(C25,C27,C29,C31,C33,C35,C37,C39,C41,C43)</f>
        <v>0</v>
      </c>
      <c r="D52" s="174"/>
      <c r="E52" s="175" t="s">
        <v>57</v>
      </c>
      <c r="F52" s="175"/>
      <c r="G52" s="175"/>
      <c r="H52" s="175"/>
      <c r="I52" s="175"/>
      <c r="J52" s="175"/>
      <c r="K52" s="175"/>
      <c r="L52" s="175"/>
      <c r="M52" s="175"/>
      <c r="N52" s="80"/>
      <c r="O52" s="80"/>
      <c r="P52" s="80"/>
    </row>
    <row r="53" spans="1:16" ht="20.25" customHeight="1" x14ac:dyDescent="0.25">
      <c r="A53" s="80"/>
      <c r="B53" s="148"/>
      <c r="C53" s="152"/>
      <c r="D53" s="152"/>
      <c r="E53" s="193" t="s">
        <v>58</v>
      </c>
      <c r="F53" s="193"/>
      <c r="G53" s="193"/>
      <c r="H53" s="193"/>
      <c r="I53" s="193"/>
      <c r="J53" s="193"/>
      <c r="K53" s="193"/>
      <c r="L53" s="193"/>
      <c r="M53" s="193"/>
      <c r="N53" s="80"/>
      <c r="O53" s="80"/>
      <c r="P53" s="80"/>
    </row>
    <row r="54" spans="1:16" ht="21" customHeight="1" x14ac:dyDescent="0.25">
      <c r="A54" s="153"/>
      <c r="B54" s="148"/>
      <c r="C54" s="80"/>
      <c r="D54" s="80"/>
      <c r="E54" s="80"/>
      <c r="F54" s="154"/>
      <c r="G54" s="80"/>
      <c r="H54" s="155"/>
      <c r="I54" s="155"/>
      <c r="J54" s="155"/>
      <c r="K54" s="148"/>
      <c r="L54" s="151"/>
      <c r="M54" s="151"/>
      <c r="N54" s="80"/>
      <c r="O54" s="80"/>
      <c r="P54" s="80"/>
    </row>
    <row r="55" spans="1:16" ht="21" customHeight="1" x14ac:dyDescent="0.25">
      <c r="A55" s="225"/>
      <c r="B55" s="226"/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7"/>
      <c r="N55" s="80"/>
      <c r="O55" s="80"/>
      <c r="P55" s="80"/>
    </row>
    <row r="56" spans="1:16" ht="21" customHeight="1" x14ac:dyDescent="0.25">
      <c r="A56" s="228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30"/>
      <c r="N56" s="80"/>
      <c r="O56" s="80"/>
      <c r="P56" s="80"/>
    </row>
    <row r="57" spans="1:16" ht="21" customHeight="1" x14ac:dyDescent="0.25">
      <c r="A57" s="228"/>
      <c r="B57" s="229"/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30"/>
      <c r="N57" s="80"/>
      <c r="O57" s="80"/>
      <c r="P57" s="80"/>
    </row>
    <row r="58" spans="1:16" ht="20.100000000000001" customHeight="1" x14ac:dyDescent="0.25">
      <c r="A58" s="231"/>
      <c r="B58" s="232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3"/>
      <c r="N58" s="80"/>
      <c r="O58" s="80"/>
      <c r="P58" s="80"/>
    </row>
    <row r="59" spans="1:16" ht="18.75" customHeight="1" x14ac:dyDescent="0.25">
      <c r="A59" s="80"/>
      <c r="B59" s="80"/>
      <c r="C59" s="156"/>
      <c r="D59" s="156"/>
      <c r="E59" s="156"/>
      <c r="F59" s="156"/>
      <c r="G59" s="156"/>
      <c r="H59" s="156"/>
      <c r="I59" s="156"/>
      <c r="J59" s="156"/>
      <c r="K59" s="156"/>
      <c r="L59" s="80"/>
      <c r="M59" s="80"/>
      <c r="N59" s="80"/>
      <c r="O59" s="80"/>
      <c r="P59" s="80"/>
    </row>
    <row r="60" spans="1:16" ht="16.5" customHeight="1" x14ac:dyDescent="0.25">
      <c r="A60" s="80" t="s">
        <v>127</v>
      </c>
      <c r="B60" s="80"/>
      <c r="C60" s="234"/>
      <c r="D60" s="234"/>
      <c r="E60" s="234"/>
      <c r="F60" s="234"/>
      <c r="G60" s="148" t="s">
        <v>60</v>
      </c>
      <c r="H60" s="234"/>
      <c r="I60" s="234"/>
      <c r="J60" s="234"/>
      <c r="K60" s="148" t="s">
        <v>61</v>
      </c>
      <c r="L60" s="235"/>
      <c r="M60" s="235"/>
      <c r="N60" s="80"/>
      <c r="O60" s="80"/>
      <c r="P60" s="80"/>
    </row>
    <row r="61" spans="1:16" ht="18.75" customHeight="1" x14ac:dyDescent="0.25">
      <c r="A61" s="80"/>
      <c r="B61" s="80"/>
      <c r="C61" s="155"/>
      <c r="D61" s="155"/>
      <c r="E61" s="155"/>
      <c r="F61" s="155"/>
      <c r="G61" s="148"/>
      <c r="H61" s="155"/>
      <c r="I61" s="155"/>
      <c r="J61" s="155"/>
      <c r="K61" s="148"/>
      <c r="L61" s="157"/>
      <c r="M61" s="157"/>
      <c r="N61" s="80"/>
      <c r="O61" s="80"/>
      <c r="P61" s="80"/>
    </row>
    <row r="62" spans="1:16" ht="18.75" customHeight="1" x14ac:dyDescent="0.25">
      <c r="A62" s="153" t="s">
        <v>62</v>
      </c>
      <c r="B62" s="80"/>
      <c r="C62" s="236"/>
      <c r="D62" s="236"/>
      <c r="E62" s="155"/>
      <c r="F62" s="155"/>
      <c r="G62" s="148"/>
      <c r="H62" s="155"/>
      <c r="I62" s="155"/>
      <c r="J62" s="155"/>
      <c r="K62" s="148"/>
      <c r="L62" s="157"/>
      <c r="M62" s="157"/>
      <c r="N62" s="80"/>
      <c r="O62" s="80"/>
      <c r="P62" s="80"/>
    </row>
    <row r="63" spans="1:16" ht="18.75" customHeight="1" x14ac:dyDescent="0.25">
      <c r="A63" s="237" t="s">
        <v>63</v>
      </c>
      <c r="B63" s="237"/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</row>
    <row r="64" spans="1:16" ht="18" customHeight="1" x14ac:dyDescent="0.25">
      <c r="A64" s="223" t="s">
        <v>64</v>
      </c>
      <c r="B64" s="224"/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158"/>
    </row>
    <row r="65" spans="1:16" ht="12" customHeight="1" x14ac:dyDescent="0.25">
      <c r="A65" s="80"/>
      <c r="B65" s="80"/>
      <c r="C65" s="80"/>
      <c r="D65" s="80"/>
      <c r="E65" s="159"/>
      <c r="F65" s="80"/>
      <c r="G65" s="80"/>
      <c r="H65" s="80"/>
      <c r="I65" s="80"/>
      <c r="J65" s="79">
        <v>1</v>
      </c>
      <c r="K65" s="80"/>
      <c r="L65" s="142"/>
      <c r="M65" s="80"/>
      <c r="N65" s="80"/>
      <c r="O65" s="80"/>
      <c r="P65" s="80"/>
    </row>
    <row r="66" spans="1:16" ht="20.100000000000001" customHeight="1" x14ac:dyDescent="0.25">
      <c r="A66" s="160" t="s">
        <v>65</v>
      </c>
      <c r="B66" s="161" t="s">
        <v>66</v>
      </c>
      <c r="C66" s="80"/>
      <c r="D66" s="80"/>
      <c r="E66" s="222"/>
      <c r="F66" s="222"/>
      <c r="G66" s="222"/>
      <c r="H66" s="222"/>
      <c r="I66" s="222"/>
      <c r="J66" s="222"/>
      <c r="K66" s="148" t="s">
        <v>61</v>
      </c>
      <c r="L66" s="162"/>
      <c r="M66" s="162"/>
      <c r="N66" s="80"/>
      <c r="O66" s="80"/>
      <c r="P66" s="80"/>
    </row>
    <row r="67" spans="1:16" ht="12.75" customHeight="1" x14ac:dyDescent="0.25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1:16" ht="20.100000000000001" customHeight="1" x14ac:dyDescent="0.25">
      <c r="A68" s="80"/>
      <c r="B68" s="161" t="s">
        <v>67</v>
      </c>
      <c r="C68" s="80"/>
      <c r="D68" s="80"/>
      <c r="E68" s="222"/>
      <c r="F68" s="222"/>
      <c r="G68" s="222"/>
      <c r="H68" s="222"/>
      <c r="I68" s="222"/>
      <c r="J68" s="222"/>
      <c r="K68" s="148" t="s">
        <v>61</v>
      </c>
      <c r="L68" s="162"/>
      <c r="M68" s="162"/>
      <c r="N68" s="80"/>
      <c r="O68" s="80"/>
      <c r="P68" s="80"/>
    </row>
    <row r="69" spans="1:16" ht="16.5" customHeight="1" x14ac:dyDescent="0.25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0"/>
      <c r="O69" s="80"/>
      <c r="P69" s="80"/>
    </row>
    <row r="70" spans="1:16" x14ac:dyDescent="0.25">
      <c r="A70" s="80"/>
      <c r="B70" s="80"/>
      <c r="C70" s="80"/>
      <c r="D70" s="80"/>
      <c r="E70" s="80"/>
      <c r="F70" s="80"/>
      <c r="G70" s="80"/>
      <c r="H70" s="80"/>
      <c r="I70" s="80"/>
      <c r="J70" s="79"/>
      <c r="K70" s="80"/>
      <c r="L70" s="80"/>
      <c r="M70" s="80"/>
      <c r="N70" s="80"/>
      <c r="O70" s="80"/>
      <c r="P70" s="80"/>
    </row>
    <row r="71" spans="1:16" x14ac:dyDescent="0.25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0"/>
      <c r="P71" s="80"/>
    </row>
    <row r="72" spans="1:16" s="141" customFormat="1" hidden="1" x14ac:dyDescent="0.25">
      <c r="A72" s="142"/>
      <c r="B72" s="142"/>
      <c r="C72" s="142"/>
      <c r="D72" s="142"/>
      <c r="E72" s="142"/>
      <c r="F72" s="142"/>
      <c r="G72" s="142"/>
      <c r="H72" s="142"/>
      <c r="I72" s="142"/>
      <c r="J72" s="142">
        <v>1</v>
      </c>
      <c r="K72" s="142"/>
      <c r="L72" s="142"/>
      <c r="M72" s="142"/>
      <c r="N72" s="142"/>
      <c r="O72" s="142"/>
      <c r="P72" s="142"/>
    </row>
    <row r="73" spans="1:16" x14ac:dyDescent="0.25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153" t="s">
        <v>135</v>
      </c>
      <c r="M73" s="80"/>
      <c r="N73" s="80"/>
      <c r="O73" s="80"/>
      <c r="P73" s="80"/>
    </row>
    <row r="74" spans="1:16" x14ac:dyDescent="0.25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</row>
    <row r="75" spans="1:16" x14ac:dyDescent="0.25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</row>
    <row r="76" spans="1:16" x14ac:dyDescent="0.25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</row>
  </sheetData>
  <sheetProtection selectLockedCells="1"/>
  <mergeCells count="58">
    <mergeCell ref="E66:J66"/>
    <mergeCell ref="E68:J68"/>
    <mergeCell ref="A64:O64"/>
    <mergeCell ref="A55:M58"/>
    <mergeCell ref="C60:F60"/>
    <mergeCell ref="H60:J60"/>
    <mergeCell ref="L60:M60"/>
    <mergeCell ref="C62:D62"/>
    <mergeCell ref="A63:P63"/>
    <mergeCell ref="C33:D33"/>
    <mergeCell ref="C35:D35"/>
    <mergeCell ref="C29:D29"/>
    <mergeCell ref="J33:M34"/>
    <mergeCell ref="F33:I34"/>
    <mergeCell ref="J35:M36"/>
    <mergeCell ref="F35:I36"/>
    <mergeCell ref="F32:I32"/>
    <mergeCell ref="F31:M31"/>
    <mergeCell ref="C37:D37"/>
    <mergeCell ref="F37:I39"/>
    <mergeCell ref="J37:M39"/>
    <mergeCell ref="C39:D39"/>
    <mergeCell ref="E53:M53"/>
    <mergeCell ref="C41:D41"/>
    <mergeCell ref="C43:D43"/>
    <mergeCell ref="L43:M44"/>
    <mergeCell ref="L46:M46"/>
    <mergeCell ref="F42:G42"/>
    <mergeCell ref="J42:K42"/>
    <mergeCell ref="F40:I41"/>
    <mergeCell ref="J40:M41"/>
    <mergeCell ref="L47:M47"/>
    <mergeCell ref="L48:M48"/>
    <mergeCell ref="L49:M51"/>
    <mergeCell ref="C52:D52"/>
    <mergeCell ref="E52:M52"/>
    <mergeCell ref="B15:E15"/>
    <mergeCell ref="F15:F16"/>
    <mergeCell ref="J15:J16"/>
    <mergeCell ref="C31:D31"/>
    <mergeCell ref="C32:E32"/>
    <mergeCell ref="F17:G17"/>
    <mergeCell ref="J17:K17"/>
    <mergeCell ref="C25:D25"/>
    <mergeCell ref="C27:D27"/>
    <mergeCell ref="F27:G27"/>
    <mergeCell ref="H27:I27"/>
    <mergeCell ref="K27:L27"/>
    <mergeCell ref="K25:M25"/>
    <mergeCell ref="J32:M32"/>
    <mergeCell ref="D1:M1"/>
    <mergeCell ref="D2:M2"/>
    <mergeCell ref="B9:F9"/>
    <mergeCell ref="H9:M9"/>
    <mergeCell ref="B11:F11"/>
    <mergeCell ref="G11:G12"/>
    <mergeCell ref="H11:M11"/>
    <mergeCell ref="B7:H7"/>
  </mergeCells>
  <dataValidations count="5">
    <dataValidation type="custom" allowBlank="1" showInputMessage="1" showErrorMessage="1" errorTitle="No Entry unless Foreign Trip" error="You cannot enter a dollar amount in this field unless the Foreign radio button is selected." sqref="E46" xr:uid="{00000000-0002-0000-0000-000000000000}">
      <formula1>K80=3</formula1>
    </dataValidation>
    <dataValidation type="custom" allowBlank="1" showInputMessage="1" showErrorMessage="1" errorTitle="No Entry unless Foreign Trip" error="You cannot enter a dollar amount in this field unless the Foreign radio button is selected." sqref="E48" xr:uid="{00000000-0002-0000-0000-000001000000}">
      <formula1>K80=3</formula1>
    </dataValidation>
    <dataValidation allowBlank="1" showInputMessage="1" showErrorMessage="1" promptTitle="Enter Vendor if Rental" prompt="Enter the name of the vendor if a rental agency will be used." sqref="F27:G28" xr:uid="{00000000-0002-0000-0000-000002000000}"/>
    <dataValidation allowBlank="1" showInputMessage="1" showErrorMessage="1" promptTitle="Private Vehicle Reimbursement" prompt="If using a private vehicle, enter the expected miles." sqref="G25" xr:uid="{00000000-0002-0000-0000-000003000000}"/>
    <dataValidation allowBlank="1" showInputMessage="1" showErrorMessage="1" promptTitle="Mileage Reimbursement Rate" prompt="Enter the appropriate Mileage Reimbursement Rate" sqref="I25" xr:uid="{00000000-0002-0000-0000-000004000000}"/>
  </dataValidations>
  <hyperlinks>
    <hyperlink ref="F31:M31" r:id="rId1" display="Request for Actual Nightly Lodging Cost (if federal rate is exceeded)" xr:uid="{00000000-0004-0000-0000-000000000000}"/>
  </hyperlinks>
  <pageMargins left="0.7" right="0.2" top="0.5" bottom="0.2" header="0.3" footer="0.3"/>
  <pageSetup scale="61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219075</xdr:colOff>
                    <xdr:row>16</xdr:row>
                    <xdr:rowOff>114300</xdr:rowOff>
                  </from>
                  <to>
                    <xdr:col>4</xdr:col>
                    <xdr:colOff>495300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5</xdr:col>
                    <xdr:colOff>66675</xdr:colOff>
                    <xdr:row>16</xdr:row>
                    <xdr:rowOff>104775</xdr:rowOff>
                  </from>
                  <to>
                    <xdr:col>5</xdr:col>
                    <xdr:colOff>400050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4</xdr:col>
                    <xdr:colOff>66675</xdr:colOff>
                    <xdr:row>19</xdr:row>
                    <xdr:rowOff>133350</xdr:rowOff>
                  </from>
                  <to>
                    <xdr:col>4</xdr:col>
                    <xdr:colOff>523875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133350</xdr:rowOff>
                  </from>
                  <to>
                    <xdr:col>5</xdr:col>
                    <xdr:colOff>381000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5</xdr:col>
                    <xdr:colOff>85725</xdr:colOff>
                    <xdr:row>0</xdr:row>
                    <xdr:rowOff>200025</xdr:rowOff>
                  </from>
                  <to>
                    <xdr:col>5</xdr:col>
                    <xdr:colOff>390525</xdr:colOff>
                    <xdr:row>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7</xdr:col>
                    <xdr:colOff>0</xdr:colOff>
                    <xdr:row>1</xdr:row>
                    <xdr:rowOff>0</xdr:rowOff>
                  </from>
                  <to>
                    <xdr:col>7</xdr:col>
                    <xdr:colOff>609600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Option Button 7">
              <controlPr locked="0" defaultSize="0" print="0" autoFill="0" autoLine="0" autoPict="0">
                <anchor moveWithCells="1" sizeWithCells="1">
                  <from>
                    <xdr:col>2</xdr:col>
                    <xdr:colOff>400050</xdr:colOff>
                    <xdr:row>48</xdr:row>
                    <xdr:rowOff>38100</xdr:rowOff>
                  </from>
                  <to>
                    <xdr:col>4</xdr:col>
                    <xdr:colOff>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Option Button 8">
              <controlPr locked="0" defaultSize="0" print="0" autoFill="0" autoLine="0" autoPict="0">
                <anchor moveWithCells="1" sizeWithCells="1">
                  <from>
                    <xdr:col>4</xdr:col>
                    <xdr:colOff>0</xdr:colOff>
                    <xdr:row>48</xdr:row>
                    <xdr:rowOff>76200</xdr:rowOff>
                  </from>
                  <to>
                    <xdr:col>5</xdr:col>
                    <xdr:colOff>142875</xdr:colOff>
                    <xdr:row>50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Option Button 9">
              <controlPr defaultSize="0" autoFill="0" autoLine="0" autoPict="0">
                <anchor moveWithCells="1" sizeWithCells="1">
                  <from>
                    <xdr:col>5</xdr:col>
                    <xdr:colOff>238125</xdr:colOff>
                    <xdr:row>48</xdr:row>
                    <xdr:rowOff>76200</xdr:rowOff>
                  </from>
                  <to>
                    <xdr:col>6</xdr:col>
                    <xdr:colOff>561975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9525</xdr:colOff>
                    <xdr:row>32</xdr:row>
                    <xdr:rowOff>85725</xdr:rowOff>
                  </from>
                  <to>
                    <xdr:col>5</xdr:col>
                    <xdr:colOff>238125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5</xdr:col>
                    <xdr:colOff>9525</xdr:colOff>
                    <xdr:row>34</xdr:row>
                    <xdr:rowOff>47625</xdr:rowOff>
                  </from>
                  <to>
                    <xdr:col>5</xdr:col>
                    <xdr:colOff>238125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47625</xdr:rowOff>
                  </from>
                  <to>
                    <xdr:col>5</xdr:col>
                    <xdr:colOff>228600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8</xdr:col>
                    <xdr:colOff>723900</xdr:colOff>
                    <xdr:row>34</xdr:row>
                    <xdr:rowOff>19050</xdr:rowOff>
                  </from>
                  <to>
                    <xdr:col>9</xdr:col>
                    <xdr:colOff>219075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8</xdr:col>
                    <xdr:colOff>723900</xdr:colOff>
                    <xdr:row>32</xdr:row>
                    <xdr:rowOff>19050</xdr:rowOff>
                  </from>
                  <to>
                    <xdr:col>9</xdr:col>
                    <xdr:colOff>219075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723900</xdr:colOff>
                    <xdr:row>36</xdr:row>
                    <xdr:rowOff>28575</xdr:rowOff>
                  </from>
                  <to>
                    <xdr:col>9</xdr:col>
                    <xdr:colOff>219075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8</xdr:col>
                    <xdr:colOff>390525</xdr:colOff>
                    <xdr:row>0</xdr:row>
                    <xdr:rowOff>200025</xdr:rowOff>
                  </from>
                  <to>
                    <xdr:col>9</xdr:col>
                    <xdr:colOff>266700</xdr:colOff>
                    <xdr:row>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10</xdr:col>
                    <xdr:colOff>19050</xdr:colOff>
                    <xdr:row>0</xdr:row>
                    <xdr:rowOff>200025</xdr:rowOff>
                  </from>
                  <to>
                    <xdr:col>10</xdr:col>
                    <xdr:colOff>628650</xdr:colOff>
                    <xdr:row>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9</xdr:col>
                    <xdr:colOff>28575</xdr:colOff>
                    <xdr:row>39</xdr:row>
                    <xdr:rowOff>38100</xdr:rowOff>
                  </from>
                  <to>
                    <xdr:col>9</xdr:col>
                    <xdr:colOff>257175</xdr:colOff>
                    <xdr:row>40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73"/>
  <sheetViews>
    <sheetView showGridLines="0" showRowColHeaders="0" zoomScale="85" zoomScaleNormal="85" workbookViewId="0">
      <selection activeCell="J73" activeCellId="43" sqref="C6:E6 J5 M6:Q6 I6:L6 L8:O8 F8 C8:D8 C10:E10 F12:I12 O12:P12 J10:O10 L12:M12 C12:D12 C14:P14 A20:H32 A33:A34 F33:H34 J20:J34 I33:I34 L20:P34 C37:Q37 A38:Q38 A39:Q39 C42 E42 G42 E45:H48 A58:A62 D58:F62 B60:C62 G58 G60:G62 H58:N62 E64 G64:H64 I64 K64 M64:N64 O64 J71 G71 C71:H71 D73:H73 J73"/>
    </sheetView>
  </sheetViews>
  <sheetFormatPr defaultRowHeight="15" x14ac:dyDescent="0.25"/>
  <cols>
    <col min="3" max="3" width="11.7109375" customWidth="1"/>
    <col min="4" max="4" width="8.85546875" customWidth="1"/>
    <col min="6" max="6" width="9.5703125" customWidth="1"/>
    <col min="7" max="7" width="11.42578125" customWidth="1"/>
    <col min="8" max="8" width="11.28515625" customWidth="1"/>
    <col min="9" max="9" width="9.140625" customWidth="1"/>
    <col min="14" max="14" width="10.42578125" customWidth="1"/>
    <col min="15" max="15" width="9.7109375" bestFit="1" customWidth="1"/>
    <col min="17" max="17" width="10.28515625" bestFit="1" customWidth="1"/>
    <col min="259" max="259" width="11.7109375" customWidth="1"/>
    <col min="260" max="260" width="8.85546875" customWidth="1"/>
    <col min="262" max="262" width="9.5703125" customWidth="1"/>
    <col min="263" max="264" width="10" customWidth="1"/>
    <col min="265" max="265" width="9.140625" customWidth="1"/>
    <col min="271" max="271" width="9.7109375" bestFit="1" customWidth="1"/>
    <col min="273" max="273" width="10.28515625" bestFit="1" customWidth="1"/>
    <col min="515" max="515" width="11.7109375" customWidth="1"/>
    <col min="516" max="516" width="8.85546875" customWidth="1"/>
    <col min="518" max="518" width="9.5703125" customWidth="1"/>
    <col min="519" max="520" width="10" customWidth="1"/>
    <col min="521" max="521" width="9.140625" customWidth="1"/>
    <col min="527" max="527" width="9.7109375" bestFit="1" customWidth="1"/>
    <col min="529" max="529" width="10.28515625" bestFit="1" customWidth="1"/>
    <col min="771" max="771" width="11.7109375" customWidth="1"/>
    <col min="772" max="772" width="8.85546875" customWidth="1"/>
    <col min="774" max="774" width="9.5703125" customWidth="1"/>
    <col min="775" max="776" width="10" customWidth="1"/>
    <col min="777" max="777" width="9.140625" customWidth="1"/>
    <col min="783" max="783" width="9.7109375" bestFit="1" customWidth="1"/>
    <col min="785" max="785" width="10.28515625" bestFit="1" customWidth="1"/>
    <col min="1027" max="1027" width="11.7109375" customWidth="1"/>
    <col min="1028" max="1028" width="8.85546875" customWidth="1"/>
    <col min="1030" max="1030" width="9.5703125" customWidth="1"/>
    <col min="1031" max="1032" width="10" customWidth="1"/>
    <col min="1033" max="1033" width="9.140625" customWidth="1"/>
    <col min="1039" max="1039" width="9.7109375" bestFit="1" customWidth="1"/>
    <col min="1041" max="1041" width="10.28515625" bestFit="1" customWidth="1"/>
    <col min="1283" max="1283" width="11.7109375" customWidth="1"/>
    <col min="1284" max="1284" width="8.85546875" customWidth="1"/>
    <col min="1286" max="1286" width="9.5703125" customWidth="1"/>
    <col min="1287" max="1288" width="10" customWidth="1"/>
    <col min="1289" max="1289" width="9.140625" customWidth="1"/>
    <col min="1295" max="1295" width="9.7109375" bestFit="1" customWidth="1"/>
    <col min="1297" max="1297" width="10.28515625" bestFit="1" customWidth="1"/>
    <col min="1539" max="1539" width="11.7109375" customWidth="1"/>
    <col min="1540" max="1540" width="8.85546875" customWidth="1"/>
    <col min="1542" max="1542" width="9.5703125" customWidth="1"/>
    <col min="1543" max="1544" width="10" customWidth="1"/>
    <col min="1545" max="1545" width="9.140625" customWidth="1"/>
    <col min="1551" max="1551" width="9.7109375" bestFit="1" customWidth="1"/>
    <col min="1553" max="1553" width="10.28515625" bestFit="1" customWidth="1"/>
    <col min="1795" max="1795" width="11.7109375" customWidth="1"/>
    <col min="1796" max="1796" width="8.85546875" customWidth="1"/>
    <col min="1798" max="1798" width="9.5703125" customWidth="1"/>
    <col min="1799" max="1800" width="10" customWidth="1"/>
    <col min="1801" max="1801" width="9.140625" customWidth="1"/>
    <col min="1807" max="1807" width="9.7109375" bestFit="1" customWidth="1"/>
    <col min="1809" max="1809" width="10.28515625" bestFit="1" customWidth="1"/>
    <col min="2051" max="2051" width="11.7109375" customWidth="1"/>
    <col min="2052" max="2052" width="8.85546875" customWidth="1"/>
    <col min="2054" max="2054" width="9.5703125" customWidth="1"/>
    <col min="2055" max="2056" width="10" customWidth="1"/>
    <col min="2057" max="2057" width="9.140625" customWidth="1"/>
    <col min="2063" max="2063" width="9.7109375" bestFit="1" customWidth="1"/>
    <col min="2065" max="2065" width="10.28515625" bestFit="1" customWidth="1"/>
    <col min="2307" max="2307" width="11.7109375" customWidth="1"/>
    <col min="2308" max="2308" width="8.85546875" customWidth="1"/>
    <col min="2310" max="2310" width="9.5703125" customWidth="1"/>
    <col min="2311" max="2312" width="10" customWidth="1"/>
    <col min="2313" max="2313" width="9.140625" customWidth="1"/>
    <col min="2319" max="2319" width="9.7109375" bestFit="1" customWidth="1"/>
    <col min="2321" max="2321" width="10.28515625" bestFit="1" customWidth="1"/>
    <col min="2563" max="2563" width="11.7109375" customWidth="1"/>
    <col min="2564" max="2564" width="8.85546875" customWidth="1"/>
    <col min="2566" max="2566" width="9.5703125" customWidth="1"/>
    <col min="2567" max="2568" width="10" customWidth="1"/>
    <col min="2569" max="2569" width="9.140625" customWidth="1"/>
    <col min="2575" max="2575" width="9.7109375" bestFit="1" customWidth="1"/>
    <col min="2577" max="2577" width="10.28515625" bestFit="1" customWidth="1"/>
    <col min="2819" max="2819" width="11.7109375" customWidth="1"/>
    <col min="2820" max="2820" width="8.85546875" customWidth="1"/>
    <col min="2822" max="2822" width="9.5703125" customWidth="1"/>
    <col min="2823" max="2824" width="10" customWidth="1"/>
    <col min="2825" max="2825" width="9.140625" customWidth="1"/>
    <col min="2831" max="2831" width="9.7109375" bestFit="1" customWidth="1"/>
    <col min="2833" max="2833" width="10.28515625" bestFit="1" customWidth="1"/>
    <col min="3075" max="3075" width="11.7109375" customWidth="1"/>
    <col min="3076" max="3076" width="8.85546875" customWidth="1"/>
    <col min="3078" max="3078" width="9.5703125" customWidth="1"/>
    <col min="3079" max="3080" width="10" customWidth="1"/>
    <col min="3081" max="3081" width="9.140625" customWidth="1"/>
    <col min="3087" max="3087" width="9.7109375" bestFit="1" customWidth="1"/>
    <col min="3089" max="3089" width="10.28515625" bestFit="1" customWidth="1"/>
    <col min="3331" max="3331" width="11.7109375" customWidth="1"/>
    <col min="3332" max="3332" width="8.85546875" customWidth="1"/>
    <col min="3334" max="3334" width="9.5703125" customWidth="1"/>
    <col min="3335" max="3336" width="10" customWidth="1"/>
    <col min="3337" max="3337" width="9.140625" customWidth="1"/>
    <col min="3343" max="3343" width="9.7109375" bestFit="1" customWidth="1"/>
    <col min="3345" max="3345" width="10.28515625" bestFit="1" customWidth="1"/>
    <col min="3587" max="3587" width="11.7109375" customWidth="1"/>
    <col min="3588" max="3588" width="8.85546875" customWidth="1"/>
    <col min="3590" max="3590" width="9.5703125" customWidth="1"/>
    <col min="3591" max="3592" width="10" customWidth="1"/>
    <col min="3593" max="3593" width="9.140625" customWidth="1"/>
    <col min="3599" max="3599" width="9.7109375" bestFit="1" customWidth="1"/>
    <col min="3601" max="3601" width="10.28515625" bestFit="1" customWidth="1"/>
    <col min="3843" max="3843" width="11.7109375" customWidth="1"/>
    <col min="3844" max="3844" width="8.85546875" customWidth="1"/>
    <col min="3846" max="3846" width="9.5703125" customWidth="1"/>
    <col min="3847" max="3848" width="10" customWidth="1"/>
    <col min="3849" max="3849" width="9.140625" customWidth="1"/>
    <col min="3855" max="3855" width="9.7109375" bestFit="1" customWidth="1"/>
    <col min="3857" max="3857" width="10.28515625" bestFit="1" customWidth="1"/>
    <col min="4099" max="4099" width="11.7109375" customWidth="1"/>
    <col min="4100" max="4100" width="8.85546875" customWidth="1"/>
    <col min="4102" max="4102" width="9.5703125" customWidth="1"/>
    <col min="4103" max="4104" width="10" customWidth="1"/>
    <col min="4105" max="4105" width="9.140625" customWidth="1"/>
    <col min="4111" max="4111" width="9.7109375" bestFit="1" customWidth="1"/>
    <col min="4113" max="4113" width="10.28515625" bestFit="1" customWidth="1"/>
    <col min="4355" max="4355" width="11.7109375" customWidth="1"/>
    <col min="4356" max="4356" width="8.85546875" customWidth="1"/>
    <col min="4358" max="4358" width="9.5703125" customWidth="1"/>
    <col min="4359" max="4360" width="10" customWidth="1"/>
    <col min="4361" max="4361" width="9.140625" customWidth="1"/>
    <col min="4367" max="4367" width="9.7109375" bestFit="1" customWidth="1"/>
    <col min="4369" max="4369" width="10.28515625" bestFit="1" customWidth="1"/>
    <col min="4611" max="4611" width="11.7109375" customWidth="1"/>
    <col min="4612" max="4612" width="8.85546875" customWidth="1"/>
    <col min="4614" max="4614" width="9.5703125" customWidth="1"/>
    <col min="4615" max="4616" width="10" customWidth="1"/>
    <col min="4617" max="4617" width="9.140625" customWidth="1"/>
    <col min="4623" max="4623" width="9.7109375" bestFit="1" customWidth="1"/>
    <col min="4625" max="4625" width="10.28515625" bestFit="1" customWidth="1"/>
    <col min="4867" max="4867" width="11.7109375" customWidth="1"/>
    <col min="4868" max="4868" width="8.85546875" customWidth="1"/>
    <col min="4870" max="4870" width="9.5703125" customWidth="1"/>
    <col min="4871" max="4872" width="10" customWidth="1"/>
    <col min="4873" max="4873" width="9.140625" customWidth="1"/>
    <col min="4879" max="4879" width="9.7109375" bestFit="1" customWidth="1"/>
    <col min="4881" max="4881" width="10.28515625" bestFit="1" customWidth="1"/>
    <col min="5123" max="5123" width="11.7109375" customWidth="1"/>
    <col min="5124" max="5124" width="8.85546875" customWidth="1"/>
    <col min="5126" max="5126" width="9.5703125" customWidth="1"/>
    <col min="5127" max="5128" width="10" customWidth="1"/>
    <col min="5129" max="5129" width="9.140625" customWidth="1"/>
    <col min="5135" max="5135" width="9.7109375" bestFit="1" customWidth="1"/>
    <col min="5137" max="5137" width="10.28515625" bestFit="1" customWidth="1"/>
    <col min="5379" max="5379" width="11.7109375" customWidth="1"/>
    <col min="5380" max="5380" width="8.85546875" customWidth="1"/>
    <col min="5382" max="5382" width="9.5703125" customWidth="1"/>
    <col min="5383" max="5384" width="10" customWidth="1"/>
    <col min="5385" max="5385" width="9.140625" customWidth="1"/>
    <col min="5391" max="5391" width="9.7109375" bestFit="1" customWidth="1"/>
    <col min="5393" max="5393" width="10.28515625" bestFit="1" customWidth="1"/>
    <col min="5635" max="5635" width="11.7109375" customWidth="1"/>
    <col min="5636" max="5636" width="8.85546875" customWidth="1"/>
    <col min="5638" max="5638" width="9.5703125" customWidth="1"/>
    <col min="5639" max="5640" width="10" customWidth="1"/>
    <col min="5641" max="5641" width="9.140625" customWidth="1"/>
    <col min="5647" max="5647" width="9.7109375" bestFit="1" customWidth="1"/>
    <col min="5649" max="5649" width="10.28515625" bestFit="1" customWidth="1"/>
    <col min="5891" max="5891" width="11.7109375" customWidth="1"/>
    <col min="5892" max="5892" width="8.85546875" customWidth="1"/>
    <col min="5894" max="5894" width="9.5703125" customWidth="1"/>
    <col min="5895" max="5896" width="10" customWidth="1"/>
    <col min="5897" max="5897" width="9.140625" customWidth="1"/>
    <col min="5903" max="5903" width="9.7109375" bestFit="1" customWidth="1"/>
    <col min="5905" max="5905" width="10.28515625" bestFit="1" customWidth="1"/>
    <col min="6147" max="6147" width="11.7109375" customWidth="1"/>
    <col min="6148" max="6148" width="8.85546875" customWidth="1"/>
    <col min="6150" max="6150" width="9.5703125" customWidth="1"/>
    <col min="6151" max="6152" width="10" customWidth="1"/>
    <col min="6153" max="6153" width="9.140625" customWidth="1"/>
    <col min="6159" max="6159" width="9.7109375" bestFit="1" customWidth="1"/>
    <col min="6161" max="6161" width="10.28515625" bestFit="1" customWidth="1"/>
    <col min="6403" max="6403" width="11.7109375" customWidth="1"/>
    <col min="6404" max="6404" width="8.85546875" customWidth="1"/>
    <col min="6406" max="6406" width="9.5703125" customWidth="1"/>
    <col min="6407" max="6408" width="10" customWidth="1"/>
    <col min="6409" max="6409" width="9.140625" customWidth="1"/>
    <col min="6415" max="6415" width="9.7109375" bestFit="1" customWidth="1"/>
    <col min="6417" max="6417" width="10.28515625" bestFit="1" customWidth="1"/>
    <col min="6659" max="6659" width="11.7109375" customWidth="1"/>
    <col min="6660" max="6660" width="8.85546875" customWidth="1"/>
    <col min="6662" max="6662" width="9.5703125" customWidth="1"/>
    <col min="6663" max="6664" width="10" customWidth="1"/>
    <col min="6665" max="6665" width="9.140625" customWidth="1"/>
    <col min="6671" max="6671" width="9.7109375" bestFit="1" customWidth="1"/>
    <col min="6673" max="6673" width="10.28515625" bestFit="1" customWidth="1"/>
    <col min="6915" max="6915" width="11.7109375" customWidth="1"/>
    <col min="6916" max="6916" width="8.85546875" customWidth="1"/>
    <col min="6918" max="6918" width="9.5703125" customWidth="1"/>
    <col min="6919" max="6920" width="10" customWidth="1"/>
    <col min="6921" max="6921" width="9.140625" customWidth="1"/>
    <col min="6927" max="6927" width="9.7109375" bestFit="1" customWidth="1"/>
    <col min="6929" max="6929" width="10.28515625" bestFit="1" customWidth="1"/>
    <col min="7171" max="7171" width="11.7109375" customWidth="1"/>
    <col min="7172" max="7172" width="8.85546875" customWidth="1"/>
    <col min="7174" max="7174" width="9.5703125" customWidth="1"/>
    <col min="7175" max="7176" width="10" customWidth="1"/>
    <col min="7177" max="7177" width="9.140625" customWidth="1"/>
    <col min="7183" max="7183" width="9.7109375" bestFit="1" customWidth="1"/>
    <col min="7185" max="7185" width="10.28515625" bestFit="1" customWidth="1"/>
    <col min="7427" max="7427" width="11.7109375" customWidth="1"/>
    <col min="7428" max="7428" width="8.85546875" customWidth="1"/>
    <col min="7430" max="7430" width="9.5703125" customWidth="1"/>
    <col min="7431" max="7432" width="10" customWidth="1"/>
    <col min="7433" max="7433" width="9.140625" customWidth="1"/>
    <col min="7439" max="7439" width="9.7109375" bestFit="1" customWidth="1"/>
    <col min="7441" max="7441" width="10.28515625" bestFit="1" customWidth="1"/>
    <col min="7683" max="7683" width="11.7109375" customWidth="1"/>
    <col min="7684" max="7684" width="8.85546875" customWidth="1"/>
    <col min="7686" max="7686" width="9.5703125" customWidth="1"/>
    <col min="7687" max="7688" width="10" customWidth="1"/>
    <col min="7689" max="7689" width="9.140625" customWidth="1"/>
    <col min="7695" max="7695" width="9.7109375" bestFit="1" customWidth="1"/>
    <col min="7697" max="7697" width="10.28515625" bestFit="1" customWidth="1"/>
    <col min="7939" max="7939" width="11.7109375" customWidth="1"/>
    <col min="7940" max="7940" width="8.85546875" customWidth="1"/>
    <col min="7942" max="7942" width="9.5703125" customWidth="1"/>
    <col min="7943" max="7944" width="10" customWidth="1"/>
    <col min="7945" max="7945" width="9.140625" customWidth="1"/>
    <col min="7951" max="7951" width="9.7109375" bestFit="1" customWidth="1"/>
    <col min="7953" max="7953" width="10.28515625" bestFit="1" customWidth="1"/>
    <col min="8195" max="8195" width="11.7109375" customWidth="1"/>
    <col min="8196" max="8196" width="8.85546875" customWidth="1"/>
    <col min="8198" max="8198" width="9.5703125" customWidth="1"/>
    <col min="8199" max="8200" width="10" customWidth="1"/>
    <col min="8201" max="8201" width="9.140625" customWidth="1"/>
    <col min="8207" max="8207" width="9.7109375" bestFit="1" customWidth="1"/>
    <col min="8209" max="8209" width="10.28515625" bestFit="1" customWidth="1"/>
    <col min="8451" max="8451" width="11.7109375" customWidth="1"/>
    <col min="8452" max="8452" width="8.85546875" customWidth="1"/>
    <col min="8454" max="8454" width="9.5703125" customWidth="1"/>
    <col min="8455" max="8456" width="10" customWidth="1"/>
    <col min="8457" max="8457" width="9.140625" customWidth="1"/>
    <col min="8463" max="8463" width="9.7109375" bestFit="1" customWidth="1"/>
    <col min="8465" max="8465" width="10.28515625" bestFit="1" customWidth="1"/>
    <col min="8707" max="8707" width="11.7109375" customWidth="1"/>
    <col min="8708" max="8708" width="8.85546875" customWidth="1"/>
    <col min="8710" max="8710" width="9.5703125" customWidth="1"/>
    <col min="8711" max="8712" width="10" customWidth="1"/>
    <col min="8713" max="8713" width="9.140625" customWidth="1"/>
    <col min="8719" max="8719" width="9.7109375" bestFit="1" customWidth="1"/>
    <col min="8721" max="8721" width="10.28515625" bestFit="1" customWidth="1"/>
    <col min="8963" max="8963" width="11.7109375" customWidth="1"/>
    <col min="8964" max="8964" width="8.85546875" customWidth="1"/>
    <col min="8966" max="8966" width="9.5703125" customWidth="1"/>
    <col min="8967" max="8968" width="10" customWidth="1"/>
    <col min="8969" max="8969" width="9.140625" customWidth="1"/>
    <col min="8975" max="8975" width="9.7109375" bestFit="1" customWidth="1"/>
    <col min="8977" max="8977" width="10.28515625" bestFit="1" customWidth="1"/>
    <col min="9219" max="9219" width="11.7109375" customWidth="1"/>
    <col min="9220" max="9220" width="8.85546875" customWidth="1"/>
    <col min="9222" max="9222" width="9.5703125" customWidth="1"/>
    <col min="9223" max="9224" width="10" customWidth="1"/>
    <col min="9225" max="9225" width="9.140625" customWidth="1"/>
    <col min="9231" max="9231" width="9.7109375" bestFit="1" customWidth="1"/>
    <col min="9233" max="9233" width="10.28515625" bestFit="1" customWidth="1"/>
    <col min="9475" max="9475" width="11.7109375" customWidth="1"/>
    <col min="9476" max="9476" width="8.85546875" customWidth="1"/>
    <col min="9478" max="9478" width="9.5703125" customWidth="1"/>
    <col min="9479" max="9480" width="10" customWidth="1"/>
    <col min="9481" max="9481" width="9.140625" customWidth="1"/>
    <col min="9487" max="9487" width="9.7109375" bestFit="1" customWidth="1"/>
    <col min="9489" max="9489" width="10.28515625" bestFit="1" customWidth="1"/>
    <col min="9731" max="9731" width="11.7109375" customWidth="1"/>
    <col min="9732" max="9732" width="8.85546875" customWidth="1"/>
    <col min="9734" max="9734" width="9.5703125" customWidth="1"/>
    <col min="9735" max="9736" width="10" customWidth="1"/>
    <col min="9737" max="9737" width="9.140625" customWidth="1"/>
    <col min="9743" max="9743" width="9.7109375" bestFit="1" customWidth="1"/>
    <col min="9745" max="9745" width="10.28515625" bestFit="1" customWidth="1"/>
    <col min="9987" max="9987" width="11.7109375" customWidth="1"/>
    <col min="9988" max="9988" width="8.85546875" customWidth="1"/>
    <col min="9990" max="9990" width="9.5703125" customWidth="1"/>
    <col min="9991" max="9992" width="10" customWidth="1"/>
    <col min="9993" max="9993" width="9.140625" customWidth="1"/>
    <col min="9999" max="9999" width="9.7109375" bestFit="1" customWidth="1"/>
    <col min="10001" max="10001" width="10.28515625" bestFit="1" customWidth="1"/>
    <col min="10243" max="10243" width="11.7109375" customWidth="1"/>
    <col min="10244" max="10244" width="8.85546875" customWidth="1"/>
    <col min="10246" max="10246" width="9.5703125" customWidth="1"/>
    <col min="10247" max="10248" width="10" customWidth="1"/>
    <col min="10249" max="10249" width="9.140625" customWidth="1"/>
    <col min="10255" max="10255" width="9.7109375" bestFit="1" customWidth="1"/>
    <col min="10257" max="10257" width="10.28515625" bestFit="1" customWidth="1"/>
    <col min="10499" max="10499" width="11.7109375" customWidth="1"/>
    <col min="10500" max="10500" width="8.85546875" customWidth="1"/>
    <col min="10502" max="10502" width="9.5703125" customWidth="1"/>
    <col min="10503" max="10504" width="10" customWidth="1"/>
    <col min="10505" max="10505" width="9.140625" customWidth="1"/>
    <col min="10511" max="10511" width="9.7109375" bestFit="1" customWidth="1"/>
    <col min="10513" max="10513" width="10.28515625" bestFit="1" customWidth="1"/>
    <col min="10755" max="10755" width="11.7109375" customWidth="1"/>
    <col min="10756" max="10756" width="8.85546875" customWidth="1"/>
    <col min="10758" max="10758" width="9.5703125" customWidth="1"/>
    <col min="10759" max="10760" width="10" customWidth="1"/>
    <col min="10761" max="10761" width="9.140625" customWidth="1"/>
    <col min="10767" max="10767" width="9.7109375" bestFit="1" customWidth="1"/>
    <col min="10769" max="10769" width="10.28515625" bestFit="1" customWidth="1"/>
    <col min="11011" max="11011" width="11.7109375" customWidth="1"/>
    <col min="11012" max="11012" width="8.85546875" customWidth="1"/>
    <col min="11014" max="11014" width="9.5703125" customWidth="1"/>
    <col min="11015" max="11016" width="10" customWidth="1"/>
    <col min="11017" max="11017" width="9.140625" customWidth="1"/>
    <col min="11023" max="11023" width="9.7109375" bestFit="1" customWidth="1"/>
    <col min="11025" max="11025" width="10.28515625" bestFit="1" customWidth="1"/>
    <col min="11267" max="11267" width="11.7109375" customWidth="1"/>
    <col min="11268" max="11268" width="8.85546875" customWidth="1"/>
    <col min="11270" max="11270" width="9.5703125" customWidth="1"/>
    <col min="11271" max="11272" width="10" customWidth="1"/>
    <col min="11273" max="11273" width="9.140625" customWidth="1"/>
    <col min="11279" max="11279" width="9.7109375" bestFit="1" customWidth="1"/>
    <col min="11281" max="11281" width="10.28515625" bestFit="1" customWidth="1"/>
    <col min="11523" max="11523" width="11.7109375" customWidth="1"/>
    <col min="11524" max="11524" width="8.85546875" customWidth="1"/>
    <col min="11526" max="11526" width="9.5703125" customWidth="1"/>
    <col min="11527" max="11528" width="10" customWidth="1"/>
    <col min="11529" max="11529" width="9.140625" customWidth="1"/>
    <col min="11535" max="11535" width="9.7109375" bestFit="1" customWidth="1"/>
    <col min="11537" max="11537" width="10.28515625" bestFit="1" customWidth="1"/>
    <col min="11779" max="11779" width="11.7109375" customWidth="1"/>
    <col min="11780" max="11780" width="8.85546875" customWidth="1"/>
    <col min="11782" max="11782" width="9.5703125" customWidth="1"/>
    <col min="11783" max="11784" width="10" customWidth="1"/>
    <col min="11785" max="11785" width="9.140625" customWidth="1"/>
    <col min="11791" max="11791" width="9.7109375" bestFit="1" customWidth="1"/>
    <col min="11793" max="11793" width="10.28515625" bestFit="1" customWidth="1"/>
    <col min="12035" max="12035" width="11.7109375" customWidth="1"/>
    <col min="12036" max="12036" width="8.85546875" customWidth="1"/>
    <col min="12038" max="12038" width="9.5703125" customWidth="1"/>
    <col min="12039" max="12040" width="10" customWidth="1"/>
    <col min="12041" max="12041" width="9.140625" customWidth="1"/>
    <col min="12047" max="12047" width="9.7109375" bestFit="1" customWidth="1"/>
    <col min="12049" max="12049" width="10.28515625" bestFit="1" customWidth="1"/>
    <col min="12291" max="12291" width="11.7109375" customWidth="1"/>
    <col min="12292" max="12292" width="8.85546875" customWidth="1"/>
    <col min="12294" max="12294" width="9.5703125" customWidth="1"/>
    <col min="12295" max="12296" width="10" customWidth="1"/>
    <col min="12297" max="12297" width="9.140625" customWidth="1"/>
    <col min="12303" max="12303" width="9.7109375" bestFit="1" customWidth="1"/>
    <col min="12305" max="12305" width="10.28515625" bestFit="1" customWidth="1"/>
    <col min="12547" max="12547" width="11.7109375" customWidth="1"/>
    <col min="12548" max="12548" width="8.85546875" customWidth="1"/>
    <col min="12550" max="12550" width="9.5703125" customWidth="1"/>
    <col min="12551" max="12552" width="10" customWidth="1"/>
    <col min="12553" max="12553" width="9.140625" customWidth="1"/>
    <col min="12559" max="12559" width="9.7109375" bestFit="1" customWidth="1"/>
    <col min="12561" max="12561" width="10.28515625" bestFit="1" customWidth="1"/>
    <col min="12803" max="12803" width="11.7109375" customWidth="1"/>
    <col min="12804" max="12804" width="8.85546875" customWidth="1"/>
    <col min="12806" max="12806" width="9.5703125" customWidth="1"/>
    <col min="12807" max="12808" width="10" customWidth="1"/>
    <col min="12809" max="12809" width="9.140625" customWidth="1"/>
    <col min="12815" max="12815" width="9.7109375" bestFit="1" customWidth="1"/>
    <col min="12817" max="12817" width="10.28515625" bestFit="1" customWidth="1"/>
    <col min="13059" max="13059" width="11.7109375" customWidth="1"/>
    <col min="13060" max="13060" width="8.85546875" customWidth="1"/>
    <col min="13062" max="13062" width="9.5703125" customWidth="1"/>
    <col min="13063" max="13064" width="10" customWidth="1"/>
    <col min="13065" max="13065" width="9.140625" customWidth="1"/>
    <col min="13071" max="13071" width="9.7109375" bestFit="1" customWidth="1"/>
    <col min="13073" max="13073" width="10.28515625" bestFit="1" customWidth="1"/>
    <col min="13315" max="13315" width="11.7109375" customWidth="1"/>
    <col min="13316" max="13316" width="8.85546875" customWidth="1"/>
    <col min="13318" max="13318" width="9.5703125" customWidth="1"/>
    <col min="13319" max="13320" width="10" customWidth="1"/>
    <col min="13321" max="13321" width="9.140625" customWidth="1"/>
    <col min="13327" max="13327" width="9.7109375" bestFit="1" customWidth="1"/>
    <col min="13329" max="13329" width="10.28515625" bestFit="1" customWidth="1"/>
    <col min="13571" max="13571" width="11.7109375" customWidth="1"/>
    <col min="13572" max="13572" width="8.85546875" customWidth="1"/>
    <col min="13574" max="13574" width="9.5703125" customWidth="1"/>
    <col min="13575" max="13576" width="10" customWidth="1"/>
    <col min="13577" max="13577" width="9.140625" customWidth="1"/>
    <col min="13583" max="13583" width="9.7109375" bestFit="1" customWidth="1"/>
    <col min="13585" max="13585" width="10.28515625" bestFit="1" customWidth="1"/>
    <col min="13827" max="13827" width="11.7109375" customWidth="1"/>
    <col min="13828" max="13828" width="8.85546875" customWidth="1"/>
    <col min="13830" max="13830" width="9.5703125" customWidth="1"/>
    <col min="13831" max="13832" width="10" customWidth="1"/>
    <col min="13833" max="13833" width="9.140625" customWidth="1"/>
    <col min="13839" max="13839" width="9.7109375" bestFit="1" customWidth="1"/>
    <col min="13841" max="13841" width="10.28515625" bestFit="1" customWidth="1"/>
    <col min="14083" max="14083" width="11.7109375" customWidth="1"/>
    <col min="14084" max="14084" width="8.85546875" customWidth="1"/>
    <col min="14086" max="14086" width="9.5703125" customWidth="1"/>
    <col min="14087" max="14088" width="10" customWidth="1"/>
    <col min="14089" max="14089" width="9.140625" customWidth="1"/>
    <col min="14095" max="14095" width="9.7109375" bestFit="1" customWidth="1"/>
    <col min="14097" max="14097" width="10.28515625" bestFit="1" customWidth="1"/>
    <col min="14339" max="14339" width="11.7109375" customWidth="1"/>
    <col min="14340" max="14340" width="8.85546875" customWidth="1"/>
    <col min="14342" max="14342" width="9.5703125" customWidth="1"/>
    <col min="14343" max="14344" width="10" customWidth="1"/>
    <col min="14345" max="14345" width="9.140625" customWidth="1"/>
    <col min="14351" max="14351" width="9.7109375" bestFit="1" customWidth="1"/>
    <col min="14353" max="14353" width="10.28515625" bestFit="1" customWidth="1"/>
    <col min="14595" max="14595" width="11.7109375" customWidth="1"/>
    <col min="14596" max="14596" width="8.85546875" customWidth="1"/>
    <col min="14598" max="14598" width="9.5703125" customWidth="1"/>
    <col min="14599" max="14600" width="10" customWidth="1"/>
    <col min="14601" max="14601" width="9.140625" customWidth="1"/>
    <col min="14607" max="14607" width="9.7109375" bestFit="1" customWidth="1"/>
    <col min="14609" max="14609" width="10.28515625" bestFit="1" customWidth="1"/>
    <col min="14851" max="14851" width="11.7109375" customWidth="1"/>
    <col min="14852" max="14852" width="8.85546875" customWidth="1"/>
    <col min="14854" max="14854" width="9.5703125" customWidth="1"/>
    <col min="14855" max="14856" width="10" customWidth="1"/>
    <col min="14857" max="14857" width="9.140625" customWidth="1"/>
    <col min="14863" max="14863" width="9.7109375" bestFit="1" customWidth="1"/>
    <col min="14865" max="14865" width="10.28515625" bestFit="1" customWidth="1"/>
    <col min="15107" max="15107" width="11.7109375" customWidth="1"/>
    <col min="15108" max="15108" width="8.85546875" customWidth="1"/>
    <col min="15110" max="15110" width="9.5703125" customWidth="1"/>
    <col min="15111" max="15112" width="10" customWidth="1"/>
    <col min="15113" max="15113" width="9.140625" customWidth="1"/>
    <col min="15119" max="15119" width="9.7109375" bestFit="1" customWidth="1"/>
    <col min="15121" max="15121" width="10.28515625" bestFit="1" customWidth="1"/>
    <col min="15363" max="15363" width="11.7109375" customWidth="1"/>
    <col min="15364" max="15364" width="8.85546875" customWidth="1"/>
    <col min="15366" max="15366" width="9.5703125" customWidth="1"/>
    <col min="15367" max="15368" width="10" customWidth="1"/>
    <col min="15369" max="15369" width="9.140625" customWidth="1"/>
    <col min="15375" max="15375" width="9.7109375" bestFit="1" customWidth="1"/>
    <col min="15377" max="15377" width="10.28515625" bestFit="1" customWidth="1"/>
    <col min="15619" max="15619" width="11.7109375" customWidth="1"/>
    <col min="15620" max="15620" width="8.85546875" customWidth="1"/>
    <col min="15622" max="15622" width="9.5703125" customWidth="1"/>
    <col min="15623" max="15624" width="10" customWidth="1"/>
    <col min="15625" max="15625" width="9.140625" customWidth="1"/>
    <col min="15631" max="15631" width="9.7109375" bestFit="1" customWidth="1"/>
    <col min="15633" max="15633" width="10.28515625" bestFit="1" customWidth="1"/>
    <col min="15875" max="15875" width="11.7109375" customWidth="1"/>
    <col min="15876" max="15876" width="8.85546875" customWidth="1"/>
    <col min="15878" max="15878" width="9.5703125" customWidth="1"/>
    <col min="15879" max="15880" width="10" customWidth="1"/>
    <col min="15881" max="15881" width="9.140625" customWidth="1"/>
    <col min="15887" max="15887" width="9.7109375" bestFit="1" customWidth="1"/>
    <col min="15889" max="15889" width="10.28515625" bestFit="1" customWidth="1"/>
    <col min="16131" max="16131" width="11.7109375" customWidth="1"/>
    <col min="16132" max="16132" width="8.85546875" customWidth="1"/>
    <col min="16134" max="16134" width="9.5703125" customWidth="1"/>
    <col min="16135" max="16136" width="10" customWidth="1"/>
    <col min="16137" max="16137" width="9.140625" customWidth="1"/>
    <col min="16143" max="16143" width="9.7109375" bestFit="1" customWidth="1"/>
    <col min="16145" max="16145" width="10.28515625" bestFit="1" customWidth="1"/>
  </cols>
  <sheetData>
    <row r="1" spans="1:17" ht="15.75" customHeight="1" x14ac:dyDescent="0.25">
      <c r="M1" s="42"/>
      <c r="N1" s="42"/>
      <c r="O1" s="42"/>
    </row>
    <row r="2" spans="1:17" ht="15.75" customHeight="1" x14ac:dyDescent="0.3">
      <c r="D2" s="240" t="s">
        <v>69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42"/>
    </row>
    <row r="3" spans="1:17" ht="15.75" customHeight="1" x14ac:dyDescent="0.3">
      <c r="D3" s="241" t="s">
        <v>70</v>
      </c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82"/>
    </row>
    <row r="4" spans="1:17" ht="15.75" customHeight="1" x14ac:dyDescent="0.25">
      <c r="A4" s="83" t="s">
        <v>71</v>
      </c>
      <c r="M4" s="12"/>
      <c r="N4" s="12"/>
      <c r="O4" s="12"/>
    </row>
    <row r="5" spans="1:17" ht="15.75" customHeight="1" x14ac:dyDescent="0.25">
      <c r="A5" s="83"/>
      <c r="M5" s="12"/>
      <c r="N5" s="12"/>
      <c r="O5" s="12"/>
    </row>
    <row r="6" spans="1:17" ht="15.75" customHeight="1" x14ac:dyDescent="0.25">
      <c r="A6" t="s">
        <v>72</v>
      </c>
      <c r="C6" s="242">
        <f>RAT!B7</f>
        <v>0</v>
      </c>
      <c r="D6" s="242"/>
      <c r="E6" s="242"/>
      <c r="I6" s="168">
        <f>RAT!B9</f>
        <v>0</v>
      </c>
      <c r="J6" s="168"/>
      <c r="K6" s="168"/>
      <c r="L6" s="168"/>
      <c r="M6" s="168">
        <f>RAT!H9</f>
        <v>0</v>
      </c>
      <c r="N6" s="168"/>
      <c r="O6" s="168"/>
      <c r="P6" s="168"/>
      <c r="Q6" s="168"/>
    </row>
    <row r="7" spans="1:17" ht="15.75" customHeight="1" x14ac:dyDescent="0.25">
      <c r="I7" s="12" t="s">
        <v>73</v>
      </c>
      <c r="J7" s="12"/>
      <c r="K7" s="12"/>
      <c r="L7" s="12"/>
      <c r="M7" s="84" t="s">
        <v>5</v>
      </c>
    </row>
    <row r="8" spans="1:17" ht="15.75" customHeight="1" x14ac:dyDescent="0.25">
      <c r="A8" t="s">
        <v>74</v>
      </c>
      <c r="C8" s="172">
        <f>RAT!C60</f>
        <v>0</v>
      </c>
      <c r="D8" s="169"/>
      <c r="E8" s="3" t="s">
        <v>75</v>
      </c>
      <c r="F8" s="85"/>
      <c r="G8" s="86"/>
      <c r="H8" s="86"/>
      <c r="J8" s="238" t="s">
        <v>6</v>
      </c>
      <c r="K8" s="239"/>
      <c r="L8" s="169">
        <f>RAT!B11</f>
        <v>0</v>
      </c>
      <c r="M8" s="169"/>
      <c r="N8" s="169"/>
      <c r="O8" s="169"/>
    </row>
    <row r="9" spans="1:17" ht="15.75" customHeight="1" x14ac:dyDescent="0.25">
      <c r="F9" s="42"/>
    </row>
    <row r="10" spans="1:17" ht="15.75" customHeight="1" x14ac:dyDescent="0.25">
      <c r="A10" t="s">
        <v>9</v>
      </c>
      <c r="C10" s="169">
        <f>RAT!B15</f>
        <v>0</v>
      </c>
      <c r="D10" s="169"/>
      <c r="E10" s="169"/>
      <c r="F10" s="239" t="s">
        <v>7</v>
      </c>
      <c r="G10" s="239"/>
      <c r="H10" s="239"/>
      <c r="I10" s="239"/>
      <c r="J10" s="169">
        <f>'[1]Foreign-Student-Group RAT'!H11:M11</f>
        <v>0</v>
      </c>
      <c r="K10" s="169"/>
      <c r="L10" s="169"/>
      <c r="M10" s="169"/>
      <c r="N10" s="169"/>
      <c r="O10" s="169"/>
    </row>
    <row r="11" spans="1:17" ht="15.75" customHeight="1" x14ac:dyDescent="0.25"/>
    <row r="12" spans="1:17" ht="15.75" customHeight="1" x14ac:dyDescent="0.25">
      <c r="A12" t="s">
        <v>10</v>
      </c>
      <c r="C12" s="243">
        <f>RAT!G15</f>
        <v>0</v>
      </c>
      <c r="D12" s="243"/>
      <c r="E12" s="3" t="s">
        <v>11</v>
      </c>
      <c r="F12" s="244"/>
      <c r="G12" s="244"/>
      <c r="H12" s="244"/>
      <c r="I12" s="244"/>
      <c r="K12" s="87" t="s">
        <v>12</v>
      </c>
      <c r="L12" s="243">
        <f>RAT!K15</f>
        <v>0</v>
      </c>
      <c r="M12" s="245"/>
      <c r="N12" s="3" t="s">
        <v>11</v>
      </c>
      <c r="O12" s="244"/>
      <c r="P12" s="169"/>
    </row>
    <row r="13" spans="1:17" ht="15.75" customHeight="1" x14ac:dyDescent="0.25">
      <c r="O13" s="42"/>
    </row>
    <row r="14" spans="1:17" ht="15.75" customHeight="1" x14ac:dyDescent="0.25">
      <c r="A14" t="s">
        <v>76</v>
      </c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</row>
    <row r="15" spans="1:17" ht="15.75" customHeight="1" x14ac:dyDescent="0.25">
      <c r="A15" s="40" t="s">
        <v>77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8" spans="1:17" x14ac:dyDescent="0.25">
      <c r="A18" s="88"/>
      <c r="B18" s="89"/>
      <c r="C18" s="90"/>
      <c r="D18" s="90"/>
      <c r="E18" s="91"/>
      <c r="F18" s="92" t="s">
        <v>78</v>
      </c>
      <c r="G18" s="246" t="s">
        <v>79</v>
      </c>
      <c r="H18" s="247"/>
      <c r="I18" s="247"/>
      <c r="J18" s="247"/>
      <c r="K18" s="248"/>
      <c r="L18" s="92" t="s">
        <v>80</v>
      </c>
      <c r="M18" s="92" t="s">
        <v>80</v>
      </c>
      <c r="N18" s="249" t="s">
        <v>81</v>
      </c>
      <c r="O18" s="250"/>
      <c r="P18" s="88"/>
      <c r="Q18" s="92" t="s">
        <v>82</v>
      </c>
    </row>
    <row r="19" spans="1:17" x14ac:dyDescent="0.25">
      <c r="A19" s="93" t="s">
        <v>83</v>
      </c>
      <c r="B19" s="253" t="s">
        <v>84</v>
      </c>
      <c r="C19" s="254"/>
      <c r="D19" s="254"/>
      <c r="E19" s="255"/>
      <c r="F19" s="93" t="s">
        <v>85</v>
      </c>
      <c r="G19" s="94" t="s">
        <v>86</v>
      </c>
      <c r="H19" s="95" t="s">
        <v>87</v>
      </c>
      <c r="I19" s="95" t="s">
        <v>88</v>
      </c>
      <c r="J19" s="96" t="s">
        <v>20</v>
      </c>
      <c r="K19" s="97" t="s">
        <v>44</v>
      </c>
      <c r="L19" s="93" t="s">
        <v>34</v>
      </c>
      <c r="M19" s="93" t="s">
        <v>89</v>
      </c>
      <c r="N19" s="251"/>
      <c r="O19" s="252"/>
      <c r="P19" s="93" t="s">
        <v>44</v>
      </c>
      <c r="Q19" s="93" t="s">
        <v>90</v>
      </c>
    </row>
    <row r="20" spans="1:17" ht="15.75" customHeight="1" x14ac:dyDescent="0.25">
      <c r="A20" s="98"/>
      <c r="B20" s="256"/>
      <c r="C20" s="257"/>
      <c r="D20" s="257"/>
      <c r="E20" s="258"/>
      <c r="F20" s="99"/>
      <c r="G20" s="100"/>
      <c r="H20" s="100"/>
      <c r="I20" s="101">
        <f>H20-G20</f>
        <v>0</v>
      </c>
      <c r="J20" s="102"/>
      <c r="K20" s="103">
        <f t="shared" ref="K20:K34" si="0">I20*J20</f>
        <v>0</v>
      </c>
      <c r="L20" s="104"/>
      <c r="M20" s="104"/>
      <c r="N20" s="256"/>
      <c r="O20" s="258"/>
      <c r="P20" s="104"/>
      <c r="Q20" s="105">
        <f t="shared" ref="Q20:Q34" si="1">K20+L20+M20+P20</f>
        <v>0</v>
      </c>
    </row>
    <row r="21" spans="1:17" ht="15.75" customHeight="1" x14ac:dyDescent="0.25">
      <c r="A21" s="98"/>
      <c r="B21" s="256"/>
      <c r="C21" s="257"/>
      <c r="D21" s="257"/>
      <c r="E21" s="258"/>
      <c r="F21" s="99"/>
      <c r="G21" s="100"/>
      <c r="H21" s="100"/>
      <c r="I21" s="101">
        <f t="shared" ref="I21:I30" si="2">H21-G21</f>
        <v>0</v>
      </c>
      <c r="J21" s="102"/>
      <c r="K21" s="103">
        <f t="shared" si="0"/>
        <v>0</v>
      </c>
      <c r="L21" s="104"/>
      <c r="M21" s="104"/>
      <c r="N21" s="256"/>
      <c r="O21" s="258"/>
      <c r="P21" s="104"/>
      <c r="Q21" s="105">
        <f t="shared" si="1"/>
        <v>0</v>
      </c>
    </row>
    <row r="22" spans="1:17" ht="15.75" customHeight="1" x14ac:dyDescent="0.25">
      <c r="A22" s="98"/>
      <c r="B22" s="256"/>
      <c r="C22" s="257"/>
      <c r="D22" s="257"/>
      <c r="E22" s="258"/>
      <c r="F22" s="99"/>
      <c r="G22" s="100"/>
      <c r="H22" s="100"/>
      <c r="I22" s="101">
        <f t="shared" si="2"/>
        <v>0</v>
      </c>
      <c r="J22" s="102"/>
      <c r="K22" s="103">
        <f t="shared" si="0"/>
        <v>0</v>
      </c>
      <c r="L22" s="104"/>
      <c r="M22" s="104"/>
      <c r="N22" s="256"/>
      <c r="O22" s="258"/>
      <c r="P22" s="104"/>
      <c r="Q22" s="105">
        <f t="shared" si="1"/>
        <v>0</v>
      </c>
    </row>
    <row r="23" spans="1:17" ht="15.75" customHeight="1" x14ac:dyDescent="0.25">
      <c r="A23" s="98"/>
      <c r="B23" s="256"/>
      <c r="C23" s="257"/>
      <c r="D23" s="257"/>
      <c r="E23" s="258"/>
      <c r="F23" s="99"/>
      <c r="G23" s="100"/>
      <c r="H23" s="100"/>
      <c r="I23" s="101">
        <f t="shared" si="2"/>
        <v>0</v>
      </c>
      <c r="J23" s="102"/>
      <c r="K23" s="103">
        <f t="shared" si="0"/>
        <v>0</v>
      </c>
      <c r="L23" s="104"/>
      <c r="M23" s="104"/>
      <c r="N23" s="256"/>
      <c r="O23" s="258"/>
      <c r="P23" s="104"/>
      <c r="Q23" s="105">
        <f t="shared" si="1"/>
        <v>0</v>
      </c>
    </row>
    <row r="24" spans="1:17" ht="15.75" customHeight="1" x14ac:dyDescent="0.25">
      <c r="A24" s="98"/>
      <c r="B24" s="256"/>
      <c r="C24" s="257"/>
      <c r="D24" s="257"/>
      <c r="E24" s="258"/>
      <c r="F24" s="99"/>
      <c r="G24" s="100"/>
      <c r="H24" s="100"/>
      <c r="I24" s="101">
        <f t="shared" si="2"/>
        <v>0</v>
      </c>
      <c r="J24" s="102"/>
      <c r="K24" s="103">
        <f t="shared" si="0"/>
        <v>0</v>
      </c>
      <c r="L24" s="104"/>
      <c r="M24" s="104"/>
      <c r="N24" s="256"/>
      <c r="O24" s="258"/>
      <c r="P24" s="104"/>
      <c r="Q24" s="105">
        <f t="shared" si="1"/>
        <v>0</v>
      </c>
    </row>
    <row r="25" spans="1:17" ht="15.75" customHeight="1" x14ac:dyDescent="0.25">
      <c r="A25" s="98"/>
      <c r="B25" s="256"/>
      <c r="C25" s="257"/>
      <c r="D25" s="257"/>
      <c r="E25" s="258"/>
      <c r="F25" s="99"/>
      <c r="G25" s="100"/>
      <c r="H25" s="100"/>
      <c r="I25" s="101">
        <f t="shared" si="2"/>
        <v>0</v>
      </c>
      <c r="J25" s="102"/>
      <c r="K25" s="103">
        <f t="shared" si="0"/>
        <v>0</v>
      </c>
      <c r="L25" s="104"/>
      <c r="M25" s="104"/>
      <c r="N25" s="256"/>
      <c r="O25" s="258"/>
      <c r="P25" s="104"/>
      <c r="Q25" s="105">
        <f t="shared" si="1"/>
        <v>0</v>
      </c>
    </row>
    <row r="26" spans="1:17" ht="15.75" customHeight="1" x14ac:dyDescent="0.25">
      <c r="A26" s="98"/>
      <c r="B26" s="256"/>
      <c r="C26" s="257"/>
      <c r="D26" s="257"/>
      <c r="E26" s="258"/>
      <c r="F26" s="99"/>
      <c r="G26" s="100"/>
      <c r="H26" s="100"/>
      <c r="I26" s="101">
        <f t="shared" si="2"/>
        <v>0</v>
      </c>
      <c r="J26" s="102"/>
      <c r="K26" s="103">
        <f t="shared" si="0"/>
        <v>0</v>
      </c>
      <c r="L26" s="104"/>
      <c r="M26" s="104"/>
      <c r="N26" s="256"/>
      <c r="O26" s="258"/>
      <c r="P26" s="104"/>
      <c r="Q26" s="105">
        <f t="shared" si="1"/>
        <v>0</v>
      </c>
    </row>
    <row r="27" spans="1:17" ht="15.75" customHeight="1" x14ac:dyDescent="0.25">
      <c r="A27" s="98"/>
      <c r="B27" s="256"/>
      <c r="C27" s="257"/>
      <c r="D27" s="257"/>
      <c r="E27" s="258"/>
      <c r="F27" s="99"/>
      <c r="G27" s="100"/>
      <c r="H27" s="100"/>
      <c r="I27" s="101">
        <f t="shared" si="2"/>
        <v>0</v>
      </c>
      <c r="J27" s="102"/>
      <c r="K27" s="103">
        <f t="shared" si="0"/>
        <v>0</v>
      </c>
      <c r="L27" s="104"/>
      <c r="M27" s="104"/>
      <c r="N27" s="256"/>
      <c r="O27" s="258"/>
      <c r="P27" s="104"/>
      <c r="Q27" s="105">
        <f t="shared" si="1"/>
        <v>0</v>
      </c>
    </row>
    <row r="28" spans="1:17" ht="15.75" customHeight="1" x14ac:dyDescent="0.25">
      <c r="A28" s="98"/>
      <c r="B28" s="256"/>
      <c r="C28" s="257"/>
      <c r="D28" s="257"/>
      <c r="E28" s="258"/>
      <c r="F28" s="99"/>
      <c r="G28" s="100"/>
      <c r="H28" s="100"/>
      <c r="I28" s="101">
        <f t="shared" si="2"/>
        <v>0</v>
      </c>
      <c r="J28" s="102"/>
      <c r="K28" s="103">
        <f t="shared" si="0"/>
        <v>0</v>
      </c>
      <c r="L28" s="104"/>
      <c r="M28" s="104"/>
      <c r="N28" s="256"/>
      <c r="O28" s="258"/>
      <c r="P28" s="104"/>
      <c r="Q28" s="105">
        <f t="shared" si="1"/>
        <v>0</v>
      </c>
    </row>
    <row r="29" spans="1:17" ht="15.75" customHeight="1" x14ac:dyDescent="0.25">
      <c r="A29" s="98"/>
      <c r="B29" s="256"/>
      <c r="C29" s="257"/>
      <c r="D29" s="257"/>
      <c r="E29" s="258"/>
      <c r="F29" s="99"/>
      <c r="G29" s="100"/>
      <c r="H29" s="100"/>
      <c r="I29" s="101">
        <f t="shared" si="2"/>
        <v>0</v>
      </c>
      <c r="J29" s="102"/>
      <c r="K29" s="103">
        <f t="shared" si="0"/>
        <v>0</v>
      </c>
      <c r="L29" s="104"/>
      <c r="M29" s="104"/>
      <c r="N29" s="256"/>
      <c r="O29" s="258"/>
      <c r="P29" s="104"/>
      <c r="Q29" s="105">
        <f t="shared" si="1"/>
        <v>0</v>
      </c>
    </row>
    <row r="30" spans="1:17" ht="15.75" customHeight="1" x14ac:dyDescent="0.25">
      <c r="A30" s="98"/>
      <c r="B30" s="256"/>
      <c r="C30" s="257"/>
      <c r="D30" s="257"/>
      <c r="E30" s="258"/>
      <c r="F30" s="99"/>
      <c r="G30" s="100"/>
      <c r="H30" s="100"/>
      <c r="I30" s="101">
        <f t="shared" si="2"/>
        <v>0</v>
      </c>
      <c r="J30" s="102"/>
      <c r="K30" s="103">
        <f t="shared" si="0"/>
        <v>0</v>
      </c>
      <c r="L30" s="104"/>
      <c r="M30" s="104"/>
      <c r="N30" s="256"/>
      <c r="O30" s="258"/>
      <c r="P30" s="104"/>
      <c r="Q30" s="105">
        <f t="shared" si="1"/>
        <v>0</v>
      </c>
    </row>
    <row r="31" spans="1:17" ht="15.75" customHeight="1" x14ac:dyDescent="0.25">
      <c r="A31" s="98"/>
      <c r="B31" s="106"/>
      <c r="C31" s="107"/>
      <c r="D31" s="107"/>
      <c r="E31" s="108"/>
      <c r="F31" s="99"/>
      <c r="G31" s="100"/>
      <c r="H31" s="100"/>
      <c r="I31" s="101">
        <f>H31-G31</f>
        <v>0</v>
      </c>
      <c r="J31" s="102"/>
      <c r="K31" s="103">
        <f>I31*J31</f>
        <v>0</v>
      </c>
      <c r="L31" s="104"/>
      <c r="M31" s="104"/>
      <c r="N31" s="256"/>
      <c r="O31" s="258"/>
      <c r="P31" s="104"/>
      <c r="Q31" s="105">
        <f>K31+L31+M31+P31</f>
        <v>0</v>
      </c>
    </row>
    <row r="32" spans="1:17" ht="15.75" customHeight="1" x14ac:dyDescent="0.25">
      <c r="A32" s="98"/>
      <c r="B32" s="106"/>
      <c r="C32" s="107"/>
      <c r="D32" s="107"/>
      <c r="E32" s="108"/>
      <c r="F32" s="99"/>
      <c r="G32" s="100"/>
      <c r="H32" s="100"/>
      <c r="I32" s="101">
        <f>H32-G32</f>
        <v>0</v>
      </c>
      <c r="J32" s="102"/>
      <c r="K32" s="103">
        <f>I32*J32</f>
        <v>0</v>
      </c>
      <c r="L32" s="104"/>
      <c r="M32" s="104"/>
      <c r="N32" s="256"/>
      <c r="O32" s="258"/>
      <c r="P32" s="104"/>
      <c r="Q32" s="105">
        <f>K32+L32+M32+P32</f>
        <v>0</v>
      </c>
    </row>
    <row r="33" spans="1:17" ht="15.75" customHeight="1" x14ac:dyDescent="0.25">
      <c r="A33" s="98"/>
      <c r="B33" s="259" t="s">
        <v>91</v>
      </c>
      <c r="C33" s="260"/>
      <c r="D33" s="260"/>
      <c r="E33" s="261"/>
      <c r="F33" s="99"/>
      <c r="G33" s="100"/>
      <c r="H33" s="100"/>
      <c r="I33" s="109"/>
      <c r="J33" s="102"/>
      <c r="K33" s="103">
        <f t="shared" si="0"/>
        <v>0</v>
      </c>
      <c r="L33" s="104"/>
      <c r="M33" s="104"/>
      <c r="N33" s="256"/>
      <c r="O33" s="258"/>
      <c r="P33" s="104"/>
      <c r="Q33" s="105">
        <f t="shared" si="1"/>
        <v>0</v>
      </c>
    </row>
    <row r="34" spans="1:17" ht="15.75" customHeight="1" x14ac:dyDescent="0.25">
      <c r="A34" s="98"/>
      <c r="B34" s="259" t="s">
        <v>92</v>
      </c>
      <c r="C34" s="260"/>
      <c r="D34" s="260"/>
      <c r="E34" s="261"/>
      <c r="F34" s="99"/>
      <c r="G34" s="100"/>
      <c r="H34" s="100"/>
      <c r="I34" s="109"/>
      <c r="J34" s="102"/>
      <c r="K34" s="103">
        <f t="shared" si="0"/>
        <v>0</v>
      </c>
      <c r="L34" s="104"/>
      <c r="M34" s="104"/>
      <c r="N34" s="256"/>
      <c r="O34" s="258"/>
      <c r="P34" s="104"/>
      <c r="Q34" s="105">
        <f t="shared" si="1"/>
        <v>0</v>
      </c>
    </row>
    <row r="35" spans="1:17" ht="15.75" customHeight="1" x14ac:dyDescent="0.25">
      <c r="A35" s="110" t="s">
        <v>93</v>
      </c>
      <c r="B35" s="269"/>
      <c r="C35" s="270"/>
      <c r="D35" s="270"/>
      <c r="E35" s="271"/>
      <c r="F35" s="111"/>
      <c r="G35" s="111"/>
      <c r="H35" s="111"/>
      <c r="I35" s="111"/>
      <c r="J35" s="111"/>
      <c r="K35" s="112">
        <f>SUM(K20:K34)</f>
        <v>0</v>
      </c>
      <c r="L35" s="113">
        <f>SUM(L20:L34)</f>
        <v>0</v>
      </c>
      <c r="M35" s="113">
        <f>SUM(M20:M34)</f>
        <v>0</v>
      </c>
      <c r="N35" s="269"/>
      <c r="O35" s="271"/>
      <c r="P35" s="113">
        <f>SUM(P20:P34)</f>
        <v>0</v>
      </c>
      <c r="Q35" s="113">
        <f>SUM(Q20:Q34)</f>
        <v>0</v>
      </c>
    </row>
    <row r="36" spans="1:17" s="42" customFormat="1" x14ac:dyDescent="0.25"/>
    <row r="37" spans="1:17" s="42" customFormat="1" x14ac:dyDescent="0.25">
      <c r="A37" s="114" t="s">
        <v>59</v>
      </c>
      <c r="B37" s="54"/>
      <c r="C37" s="172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</row>
    <row r="38" spans="1:17" s="42" customFormat="1" x14ac:dyDescent="0.25">
      <c r="A38" s="264"/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</row>
    <row r="39" spans="1:17" s="42" customFormat="1" x14ac:dyDescent="0.25">
      <c r="A39" s="264"/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7"/>
    </row>
    <row r="40" spans="1:17" s="42" customFormat="1" x14ac:dyDescent="0.25">
      <c r="A40" s="115" t="s">
        <v>94</v>
      </c>
      <c r="B40" s="115"/>
      <c r="C40" s="115"/>
    </row>
    <row r="41" spans="1:17" s="42" customFormat="1" ht="15.75" customHeight="1" x14ac:dyDescent="0.25">
      <c r="A41" s="42" t="s">
        <v>95</v>
      </c>
      <c r="L41" s="78" t="s">
        <v>96</v>
      </c>
      <c r="M41" s="78"/>
      <c r="N41"/>
      <c r="O41"/>
      <c r="P41"/>
      <c r="Q41" s="116">
        <f>I64+O64+P35++K35+M35+SUM(G58:G62)+SUM(N58:N62)</f>
        <v>0</v>
      </c>
    </row>
    <row r="42" spans="1:17" s="42" customFormat="1" ht="15.75" customHeight="1" x14ac:dyDescent="0.25">
      <c r="A42" s="239" t="s">
        <v>97</v>
      </c>
      <c r="B42" s="239"/>
      <c r="C42" s="85"/>
      <c r="D42" s="117" t="s">
        <v>61</v>
      </c>
      <c r="E42" s="85"/>
      <c r="F42" s="42" t="s">
        <v>98</v>
      </c>
      <c r="G42" s="118"/>
      <c r="L42" s="119" t="s">
        <v>99</v>
      </c>
      <c r="M42" s="119"/>
      <c r="N42" s="119"/>
      <c r="O42" s="119"/>
      <c r="P42" s="119"/>
      <c r="Q42" s="120">
        <f>I64+O64</f>
        <v>0</v>
      </c>
    </row>
    <row r="43" spans="1:17" s="42" customFormat="1" ht="15.75" customHeight="1" x14ac:dyDescent="0.25">
      <c r="E43" s="78" t="s">
        <v>100</v>
      </c>
      <c r="F43" s="78"/>
      <c r="G43"/>
      <c r="H43"/>
      <c r="L43" s="78" t="s">
        <v>101</v>
      </c>
      <c r="M43" s="78"/>
      <c r="N43" s="78"/>
      <c r="O43" s="78"/>
      <c r="P43"/>
      <c r="Q43" s="121">
        <f>SUM(N58:N62,G58:G62)</f>
        <v>0</v>
      </c>
    </row>
    <row r="44" spans="1:17" s="42" customFormat="1" ht="15.75" customHeight="1" x14ac:dyDescent="0.25">
      <c r="E44" t="s">
        <v>41</v>
      </c>
      <c r="F44" t="s">
        <v>42</v>
      </c>
      <c r="G44" t="s">
        <v>102</v>
      </c>
      <c r="H44" t="s">
        <v>44</v>
      </c>
      <c r="L44" s="78" t="s">
        <v>103</v>
      </c>
      <c r="M44" s="78"/>
      <c r="N44" s="78"/>
      <c r="O44" s="78"/>
      <c r="P44"/>
      <c r="Q44" s="122">
        <f>G42</f>
        <v>0</v>
      </c>
    </row>
    <row r="45" spans="1:17" s="42" customFormat="1" ht="15.75" customHeight="1" x14ac:dyDescent="0.25">
      <c r="E45" s="102"/>
      <c r="F45" s="102"/>
      <c r="G45" s="102"/>
      <c r="H45" s="104"/>
      <c r="L45" s="78" t="s">
        <v>104</v>
      </c>
      <c r="Q45" s="123">
        <f>RAT!L46</f>
        <v>0</v>
      </c>
    </row>
    <row r="46" spans="1:17" s="42" customFormat="1" ht="15.75" customHeight="1" x14ac:dyDescent="0.25">
      <c r="E46" s="102"/>
      <c r="F46" s="102"/>
      <c r="G46" s="102"/>
      <c r="H46" s="104"/>
      <c r="L46" s="78" t="s">
        <v>105</v>
      </c>
      <c r="Q46" s="123">
        <f>RAT!L48</f>
        <v>0</v>
      </c>
    </row>
    <row r="47" spans="1:17" s="42" customFormat="1" ht="15.75" customHeight="1" thickBot="1" x14ac:dyDescent="0.3">
      <c r="E47" s="102"/>
      <c r="F47" s="102"/>
      <c r="G47" s="102"/>
      <c r="H47" s="104"/>
      <c r="L47" s="78" t="s">
        <v>106</v>
      </c>
      <c r="M47" s="78"/>
      <c r="N47" s="78"/>
      <c r="O47" s="78"/>
      <c r="P47"/>
      <c r="Q47" s="124">
        <f>Q41-Q42-Q43-Q44-Q45-Q46</f>
        <v>0</v>
      </c>
    </row>
    <row r="48" spans="1:17" s="42" customFormat="1" ht="15.75" customHeight="1" thickTop="1" x14ac:dyDescent="0.25">
      <c r="E48" s="102"/>
      <c r="F48" s="102"/>
      <c r="G48" s="102"/>
      <c r="H48" s="104"/>
      <c r="L48" s="84"/>
      <c r="M48" s="265" t="s">
        <v>107</v>
      </c>
      <c r="N48" s="265"/>
      <c r="O48" s="265"/>
      <c r="P48" s="125"/>
    </row>
    <row r="49" spans="1:18" s="42" customFormat="1" ht="15.75" customHeight="1" x14ac:dyDescent="0.25">
      <c r="E49" s="126"/>
      <c r="F49" s="126"/>
      <c r="G49" s="127" t="s">
        <v>108</v>
      </c>
      <c r="H49" s="104">
        <f>Q47</f>
        <v>0</v>
      </c>
      <c r="L49" s="12"/>
      <c r="M49" s="265"/>
      <c r="N49" s="265"/>
      <c r="O49" s="265"/>
      <c r="P49" s="125"/>
    </row>
    <row r="50" spans="1:18" s="42" customFormat="1" x14ac:dyDescent="0.25">
      <c r="E50" s="55" t="s">
        <v>109</v>
      </c>
      <c r="F50"/>
      <c r="G50"/>
      <c r="H50"/>
      <c r="I50"/>
      <c r="J50"/>
      <c r="L50"/>
      <c r="M50" s="266"/>
      <c r="N50" s="266"/>
      <c r="O50" s="266"/>
    </row>
    <row r="51" spans="1:18" s="42" customFormat="1" x14ac:dyDescent="0.25">
      <c r="L51"/>
      <c r="M51" s="266"/>
      <c r="N51" s="266"/>
      <c r="O51" s="266"/>
      <c r="P51"/>
      <c r="Q51"/>
    </row>
    <row r="52" spans="1:18" x14ac:dyDescent="0.25">
      <c r="A52" s="42"/>
      <c r="B52" s="267" t="s">
        <v>110</v>
      </c>
      <c r="C52" s="267"/>
      <c r="D52" s="267"/>
      <c r="E52" s="267"/>
      <c r="F52" s="267"/>
      <c r="G52" s="267"/>
      <c r="H52" s="267"/>
      <c r="I52" s="267"/>
      <c r="J52" s="267"/>
      <c r="K52" s="267"/>
      <c r="L52" s="267"/>
      <c r="M52" s="267"/>
      <c r="N52" s="267"/>
      <c r="O52" s="267"/>
      <c r="P52" s="267"/>
    </row>
    <row r="54" spans="1:18" x14ac:dyDescent="0.25">
      <c r="A54" s="268" t="s">
        <v>111</v>
      </c>
      <c r="B54" s="268"/>
      <c r="C54" s="268"/>
      <c r="D54" s="268"/>
      <c r="E54" s="268"/>
      <c r="F54" s="268"/>
      <c r="G54" s="268"/>
      <c r="H54" s="268"/>
      <c r="I54" s="268"/>
      <c r="J54" s="268"/>
      <c r="K54" s="268"/>
      <c r="L54" s="268"/>
      <c r="M54" s="268"/>
      <c r="N54" s="268"/>
      <c r="O54" s="268"/>
      <c r="P54" s="268"/>
      <c r="Q54" s="268"/>
      <c r="R54" s="28"/>
    </row>
    <row r="55" spans="1:18" x14ac:dyDescent="0.25">
      <c r="A55" s="42"/>
      <c r="B55" s="42"/>
      <c r="C55" s="42"/>
    </row>
    <row r="56" spans="1:18" x14ac:dyDescent="0.25">
      <c r="B56" s="78" t="s">
        <v>112</v>
      </c>
      <c r="C56" s="78"/>
      <c r="D56" s="78"/>
      <c r="E56" s="78"/>
      <c r="H56" s="78" t="s">
        <v>113</v>
      </c>
      <c r="I56" s="78"/>
      <c r="J56" s="78"/>
      <c r="K56" s="78"/>
    </row>
    <row r="57" spans="1:18" ht="15.75" customHeight="1" x14ac:dyDescent="0.25">
      <c r="A57" s="89" t="s">
        <v>114</v>
      </c>
      <c r="B57" s="128" t="s">
        <v>115</v>
      </c>
      <c r="C57" s="128"/>
      <c r="D57" s="129" t="s">
        <v>116</v>
      </c>
      <c r="E57" s="129"/>
      <c r="F57" s="129"/>
      <c r="G57" s="130" t="s">
        <v>44</v>
      </c>
      <c r="H57" s="89" t="s">
        <v>114</v>
      </c>
      <c r="I57" s="131" t="s">
        <v>115</v>
      </c>
      <c r="J57" s="128"/>
      <c r="K57" s="129" t="s">
        <v>116</v>
      </c>
      <c r="L57" s="129"/>
      <c r="M57" s="129"/>
      <c r="N57" s="130" t="s">
        <v>44</v>
      </c>
    </row>
    <row r="58" spans="1:18" ht="15.75" customHeight="1" x14ac:dyDescent="0.25">
      <c r="A58" s="132"/>
      <c r="B58" s="262" t="s">
        <v>117</v>
      </c>
      <c r="C58" s="263"/>
      <c r="D58" s="256"/>
      <c r="E58" s="257"/>
      <c r="F58" s="258"/>
      <c r="G58" s="69"/>
      <c r="H58" s="132"/>
      <c r="I58" s="256"/>
      <c r="J58" s="258"/>
      <c r="K58" s="256"/>
      <c r="L58" s="257"/>
      <c r="M58" s="258"/>
      <c r="N58" s="133"/>
    </row>
    <row r="59" spans="1:18" ht="15.75" customHeight="1" x14ac:dyDescent="0.25">
      <c r="A59" s="132"/>
      <c r="B59" s="262" t="s">
        <v>118</v>
      </c>
      <c r="C59" s="263"/>
      <c r="D59" s="256"/>
      <c r="E59" s="257"/>
      <c r="F59" s="258"/>
      <c r="G59" s="104">
        <f>L35</f>
        <v>0</v>
      </c>
      <c r="H59" s="102"/>
      <c r="I59" s="256"/>
      <c r="J59" s="258"/>
      <c r="K59" s="256"/>
      <c r="L59" s="257"/>
      <c r="M59" s="258"/>
      <c r="N59" s="134"/>
    </row>
    <row r="60" spans="1:18" ht="15.75" customHeight="1" x14ac:dyDescent="0.25">
      <c r="A60" s="132"/>
      <c r="B60" s="256"/>
      <c r="C60" s="258"/>
      <c r="D60" s="256"/>
      <c r="E60" s="257"/>
      <c r="F60" s="258"/>
      <c r="G60" s="69"/>
      <c r="H60" s="102"/>
      <c r="I60" s="256"/>
      <c r="J60" s="258"/>
      <c r="K60" s="256"/>
      <c r="L60" s="257"/>
      <c r="M60" s="258"/>
      <c r="N60" s="134"/>
    </row>
    <row r="61" spans="1:18" ht="15.75" customHeight="1" x14ac:dyDescent="0.25">
      <c r="A61" s="132"/>
      <c r="B61" s="256"/>
      <c r="C61" s="258"/>
      <c r="D61" s="256"/>
      <c r="E61" s="257"/>
      <c r="F61" s="258"/>
      <c r="G61" s="69"/>
      <c r="H61" s="102"/>
      <c r="I61" s="256"/>
      <c r="J61" s="258"/>
      <c r="K61" s="256"/>
      <c r="L61" s="257"/>
      <c r="M61" s="258"/>
      <c r="N61" s="134"/>
    </row>
    <row r="62" spans="1:18" ht="15.75" customHeight="1" x14ac:dyDescent="0.25">
      <c r="A62" s="132"/>
      <c r="B62" s="256"/>
      <c r="C62" s="258"/>
      <c r="D62" s="256"/>
      <c r="E62" s="257"/>
      <c r="F62" s="258"/>
      <c r="G62" s="69"/>
      <c r="H62" s="102"/>
      <c r="I62" s="256"/>
      <c r="J62" s="258"/>
      <c r="K62" s="256"/>
      <c r="L62" s="257"/>
      <c r="M62" s="258"/>
      <c r="N62" s="134"/>
    </row>
    <row r="63" spans="1:18" s="42" customFormat="1" x14ac:dyDescent="0.25">
      <c r="G63" s="86"/>
    </row>
    <row r="64" spans="1:18" ht="15.75" customHeight="1" x14ac:dyDescent="0.25">
      <c r="A64" s="28" t="s">
        <v>119</v>
      </c>
      <c r="B64" s="28"/>
      <c r="C64" s="135"/>
      <c r="D64" s="117" t="s">
        <v>120</v>
      </c>
      <c r="E64" s="136"/>
      <c r="F64" s="137" t="s">
        <v>121</v>
      </c>
      <c r="G64" s="169"/>
      <c r="H64" s="169"/>
      <c r="I64" s="138">
        <v>0</v>
      </c>
      <c r="J64" s="117" t="s">
        <v>120</v>
      </c>
      <c r="K64" s="136"/>
      <c r="L64" s="137" t="s">
        <v>121</v>
      </c>
      <c r="M64" s="169"/>
      <c r="N64" s="169"/>
      <c r="O64" s="139">
        <v>0</v>
      </c>
    </row>
    <row r="65" spans="1:17" s="42" customFormat="1" x14ac:dyDescent="0.25">
      <c r="A65" s="44" t="s">
        <v>122</v>
      </c>
    </row>
    <row r="67" spans="1:17" x14ac:dyDescent="0.25">
      <c r="B67" t="s">
        <v>123</v>
      </c>
    </row>
    <row r="68" spans="1:17" x14ac:dyDescent="0.25">
      <c r="B68" t="s">
        <v>124</v>
      </c>
    </row>
    <row r="71" spans="1:17" x14ac:dyDescent="0.25">
      <c r="A71" t="s">
        <v>125</v>
      </c>
      <c r="C71" s="85"/>
      <c r="D71" s="85"/>
      <c r="E71" s="85"/>
      <c r="F71" s="85"/>
      <c r="G71" s="85"/>
      <c r="H71" s="85"/>
      <c r="I71" s="3" t="s">
        <v>114</v>
      </c>
      <c r="J71" s="85"/>
      <c r="M71" s="42"/>
      <c r="N71" s="42"/>
      <c r="O71" s="42"/>
      <c r="P71" s="117"/>
      <c r="Q71" s="42"/>
    </row>
    <row r="73" spans="1:17" x14ac:dyDescent="0.25">
      <c r="A73" s="40" t="s">
        <v>126</v>
      </c>
      <c r="D73" s="144"/>
      <c r="E73" s="144"/>
      <c r="F73" s="144"/>
      <c r="G73" s="85"/>
      <c r="H73" s="85"/>
      <c r="I73" s="3" t="s">
        <v>114</v>
      </c>
      <c r="J73" s="85"/>
      <c r="O73" s="40" t="s">
        <v>68</v>
      </c>
    </row>
  </sheetData>
  <sheetProtection password="C424" sheet="1" objects="1" scenarios="1" selectLockedCells="1"/>
  <mergeCells count="78">
    <mergeCell ref="G64:H64"/>
    <mergeCell ref="M64:N64"/>
    <mergeCell ref="B61:C61"/>
    <mergeCell ref="D61:F61"/>
    <mergeCell ref="I61:J61"/>
    <mergeCell ref="K61:M61"/>
    <mergeCell ref="B62:C62"/>
    <mergeCell ref="D62:F62"/>
    <mergeCell ref="I62:J62"/>
    <mergeCell ref="K62:M62"/>
    <mergeCell ref="B59:C59"/>
    <mergeCell ref="D59:F59"/>
    <mergeCell ref="I59:J59"/>
    <mergeCell ref="K59:M59"/>
    <mergeCell ref="B60:C60"/>
    <mergeCell ref="D60:F60"/>
    <mergeCell ref="I60:J60"/>
    <mergeCell ref="K60:M60"/>
    <mergeCell ref="B58:C58"/>
    <mergeCell ref="D58:F58"/>
    <mergeCell ref="I58:J58"/>
    <mergeCell ref="K58:M58"/>
    <mergeCell ref="B34:E34"/>
    <mergeCell ref="A39:Q39"/>
    <mergeCell ref="A42:B42"/>
    <mergeCell ref="M48:O51"/>
    <mergeCell ref="B52:P52"/>
    <mergeCell ref="A54:Q54"/>
    <mergeCell ref="N34:O34"/>
    <mergeCell ref="B35:E35"/>
    <mergeCell ref="N35:O35"/>
    <mergeCell ref="C37:Q37"/>
    <mergeCell ref="A38:Q38"/>
    <mergeCell ref="B30:E30"/>
    <mergeCell ref="N30:O30"/>
    <mergeCell ref="N31:O31"/>
    <mergeCell ref="N32:O32"/>
    <mergeCell ref="B33:E33"/>
    <mergeCell ref="N33:O33"/>
    <mergeCell ref="B27:E27"/>
    <mergeCell ref="N27:O27"/>
    <mergeCell ref="B28:E28"/>
    <mergeCell ref="N28:O28"/>
    <mergeCell ref="B29:E29"/>
    <mergeCell ref="N29:O29"/>
    <mergeCell ref="B24:E24"/>
    <mergeCell ref="N24:O24"/>
    <mergeCell ref="B25:E25"/>
    <mergeCell ref="N25:O25"/>
    <mergeCell ref="B26:E26"/>
    <mergeCell ref="N26:O26"/>
    <mergeCell ref="B21:E21"/>
    <mergeCell ref="N21:O21"/>
    <mergeCell ref="B22:E22"/>
    <mergeCell ref="N22:O22"/>
    <mergeCell ref="B23:E23"/>
    <mergeCell ref="N23:O23"/>
    <mergeCell ref="C14:P14"/>
    <mergeCell ref="G18:K18"/>
    <mergeCell ref="N18:O19"/>
    <mergeCell ref="B19:E19"/>
    <mergeCell ref="B20:E20"/>
    <mergeCell ref="N20:O20"/>
    <mergeCell ref="C10:E10"/>
    <mergeCell ref="F10:I10"/>
    <mergeCell ref="J10:O10"/>
    <mergeCell ref="C12:D12"/>
    <mergeCell ref="F12:I12"/>
    <mergeCell ref="L12:M12"/>
    <mergeCell ref="O12:P12"/>
    <mergeCell ref="C8:D8"/>
    <mergeCell ref="J8:K8"/>
    <mergeCell ref="L8:O8"/>
    <mergeCell ref="D2:N2"/>
    <mergeCell ref="D3:N3"/>
    <mergeCell ref="C6:E6"/>
    <mergeCell ref="I6:L6"/>
    <mergeCell ref="M6:Q6"/>
  </mergeCells>
  <dataValidations count="1">
    <dataValidation type="list" allowBlank="1" showInputMessage="1" showErrorMessage="1" sqref="F20:F34 JB20:JB34 SX20:SX34 ACT20:ACT34 AMP20:AMP34 AWL20:AWL34 BGH20:BGH34 BQD20:BQD34 BZZ20:BZZ34 CJV20:CJV34 CTR20:CTR34 DDN20:DDN34 DNJ20:DNJ34 DXF20:DXF34 EHB20:EHB34 EQX20:EQX34 FAT20:FAT34 FKP20:FKP34 FUL20:FUL34 GEH20:GEH34 GOD20:GOD34 GXZ20:GXZ34 HHV20:HHV34 HRR20:HRR34 IBN20:IBN34 ILJ20:ILJ34 IVF20:IVF34 JFB20:JFB34 JOX20:JOX34 JYT20:JYT34 KIP20:KIP34 KSL20:KSL34 LCH20:LCH34 LMD20:LMD34 LVZ20:LVZ34 MFV20:MFV34 MPR20:MPR34 MZN20:MZN34 NJJ20:NJJ34 NTF20:NTF34 ODB20:ODB34 OMX20:OMX34 OWT20:OWT34 PGP20:PGP34 PQL20:PQL34 QAH20:QAH34 QKD20:QKD34 QTZ20:QTZ34 RDV20:RDV34 RNR20:RNR34 RXN20:RXN34 SHJ20:SHJ34 SRF20:SRF34 TBB20:TBB34 TKX20:TKX34 TUT20:TUT34 UEP20:UEP34 UOL20:UOL34 UYH20:UYH34 VID20:VID34 VRZ20:VRZ34 WBV20:WBV34 WLR20:WLR34 WVN20:WVN34 F65556:F65570 JB65556:JB65570 SX65556:SX65570 ACT65556:ACT65570 AMP65556:AMP65570 AWL65556:AWL65570 BGH65556:BGH65570 BQD65556:BQD65570 BZZ65556:BZZ65570 CJV65556:CJV65570 CTR65556:CTR65570 DDN65556:DDN65570 DNJ65556:DNJ65570 DXF65556:DXF65570 EHB65556:EHB65570 EQX65556:EQX65570 FAT65556:FAT65570 FKP65556:FKP65570 FUL65556:FUL65570 GEH65556:GEH65570 GOD65556:GOD65570 GXZ65556:GXZ65570 HHV65556:HHV65570 HRR65556:HRR65570 IBN65556:IBN65570 ILJ65556:ILJ65570 IVF65556:IVF65570 JFB65556:JFB65570 JOX65556:JOX65570 JYT65556:JYT65570 KIP65556:KIP65570 KSL65556:KSL65570 LCH65556:LCH65570 LMD65556:LMD65570 LVZ65556:LVZ65570 MFV65556:MFV65570 MPR65556:MPR65570 MZN65556:MZN65570 NJJ65556:NJJ65570 NTF65556:NTF65570 ODB65556:ODB65570 OMX65556:OMX65570 OWT65556:OWT65570 PGP65556:PGP65570 PQL65556:PQL65570 QAH65556:QAH65570 QKD65556:QKD65570 QTZ65556:QTZ65570 RDV65556:RDV65570 RNR65556:RNR65570 RXN65556:RXN65570 SHJ65556:SHJ65570 SRF65556:SRF65570 TBB65556:TBB65570 TKX65556:TKX65570 TUT65556:TUT65570 UEP65556:UEP65570 UOL65556:UOL65570 UYH65556:UYH65570 VID65556:VID65570 VRZ65556:VRZ65570 WBV65556:WBV65570 WLR65556:WLR65570 WVN65556:WVN65570 F131092:F131106 JB131092:JB131106 SX131092:SX131106 ACT131092:ACT131106 AMP131092:AMP131106 AWL131092:AWL131106 BGH131092:BGH131106 BQD131092:BQD131106 BZZ131092:BZZ131106 CJV131092:CJV131106 CTR131092:CTR131106 DDN131092:DDN131106 DNJ131092:DNJ131106 DXF131092:DXF131106 EHB131092:EHB131106 EQX131092:EQX131106 FAT131092:FAT131106 FKP131092:FKP131106 FUL131092:FUL131106 GEH131092:GEH131106 GOD131092:GOD131106 GXZ131092:GXZ131106 HHV131092:HHV131106 HRR131092:HRR131106 IBN131092:IBN131106 ILJ131092:ILJ131106 IVF131092:IVF131106 JFB131092:JFB131106 JOX131092:JOX131106 JYT131092:JYT131106 KIP131092:KIP131106 KSL131092:KSL131106 LCH131092:LCH131106 LMD131092:LMD131106 LVZ131092:LVZ131106 MFV131092:MFV131106 MPR131092:MPR131106 MZN131092:MZN131106 NJJ131092:NJJ131106 NTF131092:NTF131106 ODB131092:ODB131106 OMX131092:OMX131106 OWT131092:OWT131106 PGP131092:PGP131106 PQL131092:PQL131106 QAH131092:QAH131106 QKD131092:QKD131106 QTZ131092:QTZ131106 RDV131092:RDV131106 RNR131092:RNR131106 RXN131092:RXN131106 SHJ131092:SHJ131106 SRF131092:SRF131106 TBB131092:TBB131106 TKX131092:TKX131106 TUT131092:TUT131106 UEP131092:UEP131106 UOL131092:UOL131106 UYH131092:UYH131106 VID131092:VID131106 VRZ131092:VRZ131106 WBV131092:WBV131106 WLR131092:WLR131106 WVN131092:WVN131106 F196628:F196642 JB196628:JB196642 SX196628:SX196642 ACT196628:ACT196642 AMP196628:AMP196642 AWL196628:AWL196642 BGH196628:BGH196642 BQD196628:BQD196642 BZZ196628:BZZ196642 CJV196628:CJV196642 CTR196628:CTR196642 DDN196628:DDN196642 DNJ196628:DNJ196642 DXF196628:DXF196642 EHB196628:EHB196642 EQX196628:EQX196642 FAT196628:FAT196642 FKP196628:FKP196642 FUL196628:FUL196642 GEH196628:GEH196642 GOD196628:GOD196642 GXZ196628:GXZ196642 HHV196628:HHV196642 HRR196628:HRR196642 IBN196628:IBN196642 ILJ196628:ILJ196642 IVF196628:IVF196642 JFB196628:JFB196642 JOX196628:JOX196642 JYT196628:JYT196642 KIP196628:KIP196642 KSL196628:KSL196642 LCH196628:LCH196642 LMD196628:LMD196642 LVZ196628:LVZ196642 MFV196628:MFV196642 MPR196628:MPR196642 MZN196628:MZN196642 NJJ196628:NJJ196642 NTF196628:NTF196642 ODB196628:ODB196642 OMX196628:OMX196642 OWT196628:OWT196642 PGP196628:PGP196642 PQL196628:PQL196642 QAH196628:QAH196642 QKD196628:QKD196642 QTZ196628:QTZ196642 RDV196628:RDV196642 RNR196628:RNR196642 RXN196628:RXN196642 SHJ196628:SHJ196642 SRF196628:SRF196642 TBB196628:TBB196642 TKX196628:TKX196642 TUT196628:TUT196642 UEP196628:UEP196642 UOL196628:UOL196642 UYH196628:UYH196642 VID196628:VID196642 VRZ196628:VRZ196642 WBV196628:WBV196642 WLR196628:WLR196642 WVN196628:WVN196642 F262164:F262178 JB262164:JB262178 SX262164:SX262178 ACT262164:ACT262178 AMP262164:AMP262178 AWL262164:AWL262178 BGH262164:BGH262178 BQD262164:BQD262178 BZZ262164:BZZ262178 CJV262164:CJV262178 CTR262164:CTR262178 DDN262164:DDN262178 DNJ262164:DNJ262178 DXF262164:DXF262178 EHB262164:EHB262178 EQX262164:EQX262178 FAT262164:FAT262178 FKP262164:FKP262178 FUL262164:FUL262178 GEH262164:GEH262178 GOD262164:GOD262178 GXZ262164:GXZ262178 HHV262164:HHV262178 HRR262164:HRR262178 IBN262164:IBN262178 ILJ262164:ILJ262178 IVF262164:IVF262178 JFB262164:JFB262178 JOX262164:JOX262178 JYT262164:JYT262178 KIP262164:KIP262178 KSL262164:KSL262178 LCH262164:LCH262178 LMD262164:LMD262178 LVZ262164:LVZ262178 MFV262164:MFV262178 MPR262164:MPR262178 MZN262164:MZN262178 NJJ262164:NJJ262178 NTF262164:NTF262178 ODB262164:ODB262178 OMX262164:OMX262178 OWT262164:OWT262178 PGP262164:PGP262178 PQL262164:PQL262178 QAH262164:QAH262178 QKD262164:QKD262178 QTZ262164:QTZ262178 RDV262164:RDV262178 RNR262164:RNR262178 RXN262164:RXN262178 SHJ262164:SHJ262178 SRF262164:SRF262178 TBB262164:TBB262178 TKX262164:TKX262178 TUT262164:TUT262178 UEP262164:UEP262178 UOL262164:UOL262178 UYH262164:UYH262178 VID262164:VID262178 VRZ262164:VRZ262178 WBV262164:WBV262178 WLR262164:WLR262178 WVN262164:WVN262178 F327700:F327714 JB327700:JB327714 SX327700:SX327714 ACT327700:ACT327714 AMP327700:AMP327714 AWL327700:AWL327714 BGH327700:BGH327714 BQD327700:BQD327714 BZZ327700:BZZ327714 CJV327700:CJV327714 CTR327700:CTR327714 DDN327700:DDN327714 DNJ327700:DNJ327714 DXF327700:DXF327714 EHB327700:EHB327714 EQX327700:EQX327714 FAT327700:FAT327714 FKP327700:FKP327714 FUL327700:FUL327714 GEH327700:GEH327714 GOD327700:GOD327714 GXZ327700:GXZ327714 HHV327700:HHV327714 HRR327700:HRR327714 IBN327700:IBN327714 ILJ327700:ILJ327714 IVF327700:IVF327714 JFB327700:JFB327714 JOX327700:JOX327714 JYT327700:JYT327714 KIP327700:KIP327714 KSL327700:KSL327714 LCH327700:LCH327714 LMD327700:LMD327714 LVZ327700:LVZ327714 MFV327700:MFV327714 MPR327700:MPR327714 MZN327700:MZN327714 NJJ327700:NJJ327714 NTF327700:NTF327714 ODB327700:ODB327714 OMX327700:OMX327714 OWT327700:OWT327714 PGP327700:PGP327714 PQL327700:PQL327714 QAH327700:QAH327714 QKD327700:QKD327714 QTZ327700:QTZ327714 RDV327700:RDV327714 RNR327700:RNR327714 RXN327700:RXN327714 SHJ327700:SHJ327714 SRF327700:SRF327714 TBB327700:TBB327714 TKX327700:TKX327714 TUT327700:TUT327714 UEP327700:UEP327714 UOL327700:UOL327714 UYH327700:UYH327714 VID327700:VID327714 VRZ327700:VRZ327714 WBV327700:WBV327714 WLR327700:WLR327714 WVN327700:WVN327714 F393236:F393250 JB393236:JB393250 SX393236:SX393250 ACT393236:ACT393250 AMP393236:AMP393250 AWL393236:AWL393250 BGH393236:BGH393250 BQD393236:BQD393250 BZZ393236:BZZ393250 CJV393236:CJV393250 CTR393236:CTR393250 DDN393236:DDN393250 DNJ393236:DNJ393250 DXF393236:DXF393250 EHB393236:EHB393250 EQX393236:EQX393250 FAT393236:FAT393250 FKP393236:FKP393250 FUL393236:FUL393250 GEH393236:GEH393250 GOD393236:GOD393250 GXZ393236:GXZ393250 HHV393236:HHV393250 HRR393236:HRR393250 IBN393236:IBN393250 ILJ393236:ILJ393250 IVF393236:IVF393250 JFB393236:JFB393250 JOX393236:JOX393250 JYT393236:JYT393250 KIP393236:KIP393250 KSL393236:KSL393250 LCH393236:LCH393250 LMD393236:LMD393250 LVZ393236:LVZ393250 MFV393236:MFV393250 MPR393236:MPR393250 MZN393236:MZN393250 NJJ393236:NJJ393250 NTF393236:NTF393250 ODB393236:ODB393250 OMX393236:OMX393250 OWT393236:OWT393250 PGP393236:PGP393250 PQL393236:PQL393250 QAH393236:QAH393250 QKD393236:QKD393250 QTZ393236:QTZ393250 RDV393236:RDV393250 RNR393236:RNR393250 RXN393236:RXN393250 SHJ393236:SHJ393250 SRF393236:SRF393250 TBB393236:TBB393250 TKX393236:TKX393250 TUT393236:TUT393250 UEP393236:UEP393250 UOL393236:UOL393250 UYH393236:UYH393250 VID393236:VID393250 VRZ393236:VRZ393250 WBV393236:WBV393250 WLR393236:WLR393250 WVN393236:WVN393250 F458772:F458786 JB458772:JB458786 SX458772:SX458786 ACT458772:ACT458786 AMP458772:AMP458786 AWL458772:AWL458786 BGH458772:BGH458786 BQD458772:BQD458786 BZZ458772:BZZ458786 CJV458772:CJV458786 CTR458772:CTR458786 DDN458772:DDN458786 DNJ458772:DNJ458786 DXF458772:DXF458786 EHB458772:EHB458786 EQX458772:EQX458786 FAT458772:FAT458786 FKP458772:FKP458786 FUL458772:FUL458786 GEH458772:GEH458786 GOD458772:GOD458786 GXZ458772:GXZ458786 HHV458772:HHV458786 HRR458772:HRR458786 IBN458772:IBN458786 ILJ458772:ILJ458786 IVF458772:IVF458786 JFB458772:JFB458786 JOX458772:JOX458786 JYT458772:JYT458786 KIP458772:KIP458786 KSL458772:KSL458786 LCH458772:LCH458786 LMD458772:LMD458786 LVZ458772:LVZ458786 MFV458772:MFV458786 MPR458772:MPR458786 MZN458772:MZN458786 NJJ458772:NJJ458786 NTF458772:NTF458786 ODB458772:ODB458786 OMX458772:OMX458786 OWT458772:OWT458786 PGP458772:PGP458786 PQL458772:PQL458786 QAH458772:QAH458786 QKD458772:QKD458786 QTZ458772:QTZ458786 RDV458772:RDV458786 RNR458772:RNR458786 RXN458772:RXN458786 SHJ458772:SHJ458786 SRF458772:SRF458786 TBB458772:TBB458786 TKX458772:TKX458786 TUT458772:TUT458786 UEP458772:UEP458786 UOL458772:UOL458786 UYH458772:UYH458786 VID458772:VID458786 VRZ458772:VRZ458786 WBV458772:WBV458786 WLR458772:WLR458786 WVN458772:WVN458786 F524308:F524322 JB524308:JB524322 SX524308:SX524322 ACT524308:ACT524322 AMP524308:AMP524322 AWL524308:AWL524322 BGH524308:BGH524322 BQD524308:BQD524322 BZZ524308:BZZ524322 CJV524308:CJV524322 CTR524308:CTR524322 DDN524308:DDN524322 DNJ524308:DNJ524322 DXF524308:DXF524322 EHB524308:EHB524322 EQX524308:EQX524322 FAT524308:FAT524322 FKP524308:FKP524322 FUL524308:FUL524322 GEH524308:GEH524322 GOD524308:GOD524322 GXZ524308:GXZ524322 HHV524308:HHV524322 HRR524308:HRR524322 IBN524308:IBN524322 ILJ524308:ILJ524322 IVF524308:IVF524322 JFB524308:JFB524322 JOX524308:JOX524322 JYT524308:JYT524322 KIP524308:KIP524322 KSL524308:KSL524322 LCH524308:LCH524322 LMD524308:LMD524322 LVZ524308:LVZ524322 MFV524308:MFV524322 MPR524308:MPR524322 MZN524308:MZN524322 NJJ524308:NJJ524322 NTF524308:NTF524322 ODB524308:ODB524322 OMX524308:OMX524322 OWT524308:OWT524322 PGP524308:PGP524322 PQL524308:PQL524322 QAH524308:QAH524322 QKD524308:QKD524322 QTZ524308:QTZ524322 RDV524308:RDV524322 RNR524308:RNR524322 RXN524308:RXN524322 SHJ524308:SHJ524322 SRF524308:SRF524322 TBB524308:TBB524322 TKX524308:TKX524322 TUT524308:TUT524322 UEP524308:UEP524322 UOL524308:UOL524322 UYH524308:UYH524322 VID524308:VID524322 VRZ524308:VRZ524322 WBV524308:WBV524322 WLR524308:WLR524322 WVN524308:WVN524322 F589844:F589858 JB589844:JB589858 SX589844:SX589858 ACT589844:ACT589858 AMP589844:AMP589858 AWL589844:AWL589858 BGH589844:BGH589858 BQD589844:BQD589858 BZZ589844:BZZ589858 CJV589844:CJV589858 CTR589844:CTR589858 DDN589844:DDN589858 DNJ589844:DNJ589858 DXF589844:DXF589858 EHB589844:EHB589858 EQX589844:EQX589858 FAT589844:FAT589858 FKP589844:FKP589858 FUL589844:FUL589858 GEH589844:GEH589858 GOD589844:GOD589858 GXZ589844:GXZ589858 HHV589844:HHV589858 HRR589844:HRR589858 IBN589844:IBN589858 ILJ589844:ILJ589858 IVF589844:IVF589858 JFB589844:JFB589858 JOX589844:JOX589858 JYT589844:JYT589858 KIP589844:KIP589858 KSL589844:KSL589858 LCH589844:LCH589858 LMD589844:LMD589858 LVZ589844:LVZ589858 MFV589844:MFV589858 MPR589844:MPR589858 MZN589844:MZN589858 NJJ589844:NJJ589858 NTF589844:NTF589858 ODB589844:ODB589858 OMX589844:OMX589858 OWT589844:OWT589858 PGP589844:PGP589858 PQL589844:PQL589858 QAH589844:QAH589858 QKD589844:QKD589858 QTZ589844:QTZ589858 RDV589844:RDV589858 RNR589844:RNR589858 RXN589844:RXN589858 SHJ589844:SHJ589858 SRF589844:SRF589858 TBB589844:TBB589858 TKX589844:TKX589858 TUT589844:TUT589858 UEP589844:UEP589858 UOL589844:UOL589858 UYH589844:UYH589858 VID589844:VID589858 VRZ589844:VRZ589858 WBV589844:WBV589858 WLR589844:WLR589858 WVN589844:WVN589858 F655380:F655394 JB655380:JB655394 SX655380:SX655394 ACT655380:ACT655394 AMP655380:AMP655394 AWL655380:AWL655394 BGH655380:BGH655394 BQD655380:BQD655394 BZZ655380:BZZ655394 CJV655380:CJV655394 CTR655380:CTR655394 DDN655380:DDN655394 DNJ655380:DNJ655394 DXF655380:DXF655394 EHB655380:EHB655394 EQX655380:EQX655394 FAT655380:FAT655394 FKP655380:FKP655394 FUL655380:FUL655394 GEH655380:GEH655394 GOD655380:GOD655394 GXZ655380:GXZ655394 HHV655380:HHV655394 HRR655380:HRR655394 IBN655380:IBN655394 ILJ655380:ILJ655394 IVF655380:IVF655394 JFB655380:JFB655394 JOX655380:JOX655394 JYT655380:JYT655394 KIP655380:KIP655394 KSL655380:KSL655394 LCH655380:LCH655394 LMD655380:LMD655394 LVZ655380:LVZ655394 MFV655380:MFV655394 MPR655380:MPR655394 MZN655380:MZN655394 NJJ655380:NJJ655394 NTF655380:NTF655394 ODB655380:ODB655394 OMX655380:OMX655394 OWT655380:OWT655394 PGP655380:PGP655394 PQL655380:PQL655394 QAH655380:QAH655394 QKD655380:QKD655394 QTZ655380:QTZ655394 RDV655380:RDV655394 RNR655380:RNR655394 RXN655380:RXN655394 SHJ655380:SHJ655394 SRF655380:SRF655394 TBB655380:TBB655394 TKX655380:TKX655394 TUT655380:TUT655394 UEP655380:UEP655394 UOL655380:UOL655394 UYH655380:UYH655394 VID655380:VID655394 VRZ655380:VRZ655394 WBV655380:WBV655394 WLR655380:WLR655394 WVN655380:WVN655394 F720916:F720930 JB720916:JB720930 SX720916:SX720930 ACT720916:ACT720930 AMP720916:AMP720930 AWL720916:AWL720930 BGH720916:BGH720930 BQD720916:BQD720930 BZZ720916:BZZ720930 CJV720916:CJV720930 CTR720916:CTR720930 DDN720916:DDN720930 DNJ720916:DNJ720930 DXF720916:DXF720930 EHB720916:EHB720930 EQX720916:EQX720930 FAT720916:FAT720930 FKP720916:FKP720930 FUL720916:FUL720930 GEH720916:GEH720930 GOD720916:GOD720930 GXZ720916:GXZ720930 HHV720916:HHV720930 HRR720916:HRR720930 IBN720916:IBN720930 ILJ720916:ILJ720930 IVF720916:IVF720930 JFB720916:JFB720930 JOX720916:JOX720930 JYT720916:JYT720930 KIP720916:KIP720930 KSL720916:KSL720930 LCH720916:LCH720930 LMD720916:LMD720930 LVZ720916:LVZ720930 MFV720916:MFV720930 MPR720916:MPR720930 MZN720916:MZN720930 NJJ720916:NJJ720930 NTF720916:NTF720930 ODB720916:ODB720930 OMX720916:OMX720930 OWT720916:OWT720930 PGP720916:PGP720930 PQL720916:PQL720930 QAH720916:QAH720930 QKD720916:QKD720930 QTZ720916:QTZ720930 RDV720916:RDV720930 RNR720916:RNR720930 RXN720916:RXN720930 SHJ720916:SHJ720930 SRF720916:SRF720930 TBB720916:TBB720930 TKX720916:TKX720930 TUT720916:TUT720930 UEP720916:UEP720930 UOL720916:UOL720930 UYH720916:UYH720930 VID720916:VID720930 VRZ720916:VRZ720930 WBV720916:WBV720930 WLR720916:WLR720930 WVN720916:WVN720930 F786452:F786466 JB786452:JB786466 SX786452:SX786466 ACT786452:ACT786466 AMP786452:AMP786466 AWL786452:AWL786466 BGH786452:BGH786466 BQD786452:BQD786466 BZZ786452:BZZ786466 CJV786452:CJV786466 CTR786452:CTR786466 DDN786452:DDN786466 DNJ786452:DNJ786466 DXF786452:DXF786466 EHB786452:EHB786466 EQX786452:EQX786466 FAT786452:FAT786466 FKP786452:FKP786466 FUL786452:FUL786466 GEH786452:GEH786466 GOD786452:GOD786466 GXZ786452:GXZ786466 HHV786452:HHV786466 HRR786452:HRR786466 IBN786452:IBN786466 ILJ786452:ILJ786466 IVF786452:IVF786466 JFB786452:JFB786466 JOX786452:JOX786466 JYT786452:JYT786466 KIP786452:KIP786466 KSL786452:KSL786466 LCH786452:LCH786466 LMD786452:LMD786466 LVZ786452:LVZ786466 MFV786452:MFV786466 MPR786452:MPR786466 MZN786452:MZN786466 NJJ786452:NJJ786466 NTF786452:NTF786466 ODB786452:ODB786466 OMX786452:OMX786466 OWT786452:OWT786466 PGP786452:PGP786466 PQL786452:PQL786466 QAH786452:QAH786466 QKD786452:QKD786466 QTZ786452:QTZ786466 RDV786452:RDV786466 RNR786452:RNR786466 RXN786452:RXN786466 SHJ786452:SHJ786466 SRF786452:SRF786466 TBB786452:TBB786466 TKX786452:TKX786466 TUT786452:TUT786466 UEP786452:UEP786466 UOL786452:UOL786466 UYH786452:UYH786466 VID786452:VID786466 VRZ786452:VRZ786466 WBV786452:WBV786466 WLR786452:WLR786466 WVN786452:WVN786466 F851988:F852002 JB851988:JB852002 SX851988:SX852002 ACT851988:ACT852002 AMP851988:AMP852002 AWL851988:AWL852002 BGH851988:BGH852002 BQD851988:BQD852002 BZZ851988:BZZ852002 CJV851988:CJV852002 CTR851988:CTR852002 DDN851988:DDN852002 DNJ851988:DNJ852002 DXF851988:DXF852002 EHB851988:EHB852002 EQX851988:EQX852002 FAT851988:FAT852002 FKP851988:FKP852002 FUL851988:FUL852002 GEH851988:GEH852002 GOD851988:GOD852002 GXZ851988:GXZ852002 HHV851988:HHV852002 HRR851988:HRR852002 IBN851988:IBN852002 ILJ851988:ILJ852002 IVF851988:IVF852002 JFB851988:JFB852002 JOX851988:JOX852002 JYT851988:JYT852002 KIP851988:KIP852002 KSL851988:KSL852002 LCH851988:LCH852002 LMD851988:LMD852002 LVZ851988:LVZ852002 MFV851988:MFV852002 MPR851988:MPR852002 MZN851988:MZN852002 NJJ851988:NJJ852002 NTF851988:NTF852002 ODB851988:ODB852002 OMX851988:OMX852002 OWT851988:OWT852002 PGP851988:PGP852002 PQL851988:PQL852002 QAH851988:QAH852002 QKD851988:QKD852002 QTZ851988:QTZ852002 RDV851988:RDV852002 RNR851988:RNR852002 RXN851988:RXN852002 SHJ851988:SHJ852002 SRF851988:SRF852002 TBB851988:TBB852002 TKX851988:TKX852002 TUT851988:TUT852002 UEP851988:UEP852002 UOL851988:UOL852002 UYH851988:UYH852002 VID851988:VID852002 VRZ851988:VRZ852002 WBV851988:WBV852002 WLR851988:WLR852002 WVN851988:WVN852002 F917524:F917538 JB917524:JB917538 SX917524:SX917538 ACT917524:ACT917538 AMP917524:AMP917538 AWL917524:AWL917538 BGH917524:BGH917538 BQD917524:BQD917538 BZZ917524:BZZ917538 CJV917524:CJV917538 CTR917524:CTR917538 DDN917524:DDN917538 DNJ917524:DNJ917538 DXF917524:DXF917538 EHB917524:EHB917538 EQX917524:EQX917538 FAT917524:FAT917538 FKP917524:FKP917538 FUL917524:FUL917538 GEH917524:GEH917538 GOD917524:GOD917538 GXZ917524:GXZ917538 HHV917524:HHV917538 HRR917524:HRR917538 IBN917524:IBN917538 ILJ917524:ILJ917538 IVF917524:IVF917538 JFB917524:JFB917538 JOX917524:JOX917538 JYT917524:JYT917538 KIP917524:KIP917538 KSL917524:KSL917538 LCH917524:LCH917538 LMD917524:LMD917538 LVZ917524:LVZ917538 MFV917524:MFV917538 MPR917524:MPR917538 MZN917524:MZN917538 NJJ917524:NJJ917538 NTF917524:NTF917538 ODB917524:ODB917538 OMX917524:OMX917538 OWT917524:OWT917538 PGP917524:PGP917538 PQL917524:PQL917538 QAH917524:QAH917538 QKD917524:QKD917538 QTZ917524:QTZ917538 RDV917524:RDV917538 RNR917524:RNR917538 RXN917524:RXN917538 SHJ917524:SHJ917538 SRF917524:SRF917538 TBB917524:TBB917538 TKX917524:TKX917538 TUT917524:TUT917538 UEP917524:UEP917538 UOL917524:UOL917538 UYH917524:UYH917538 VID917524:VID917538 VRZ917524:VRZ917538 WBV917524:WBV917538 WLR917524:WLR917538 WVN917524:WVN917538 F983060:F983074 JB983060:JB983074 SX983060:SX983074 ACT983060:ACT983074 AMP983060:AMP983074 AWL983060:AWL983074 BGH983060:BGH983074 BQD983060:BQD983074 BZZ983060:BZZ983074 CJV983060:CJV983074 CTR983060:CTR983074 DDN983060:DDN983074 DNJ983060:DNJ983074 DXF983060:DXF983074 EHB983060:EHB983074 EQX983060:EQX983074 FAT983060:FAT983074 FKP983060:FKP983074 FUL983060:FUL983074 GEH983060:GEH983074 GOD983060:GOD983074 GXZ983060:GXZ983074 HHV983060:HHV983074 HRR983060:HRR983074 IBN983060:IBN983074 ILJ983060:ILJ983074 IVF983060:IVF983074 JFB983060:JFB983074 JOX983060:JOX983074 JYT983060:JYT983074 KIP983060:KIP983074 KSL983060:KSL983074 LCH983060:LCH983074 LMD983060:LMD983074 LVZ983060:LVZ983074 MFV983060:MFV983074 MPR983060:MPR983074 MZN983060:MZN983074 NJJ983060:NJJ983074 NTF983060:NTF983074 ODB983060:ODB983074 OMX983060:OMX983074 OWT983060:OWT983074 PGP983060:PGP983074 PQL983060:PQL983074 QAH983060:QAH983074 QKD983060:QKD983074 QTZ983060:QTZ983074 RDV983060:RDV983074 RNR983060:RNR983074 RXN983060:RXN983074 SHJ983060:SHJ983074 SRF983060:SRF983074 TBB983060:TBB983074 TKX983060:TKX983074 TUT983060:TUT983074 UEP983060:UEP983074 UOL983060:UOL983074 UYH983060:UYH983074 VID983060:VID983074 VRZ983060:VRZ983074 WBV983060:WBV983074 WLR983060:WLR983074 WVN983060:WVN983074" xr:uid="{00000000-0002-0000-0100-000000000000}">
      <formula1>"Air,Rental Veh,Private Veh,UM Vehicle,Other"</formula1>
    </dataValidation>
  </dataValidations>
  <pageMargins left="0.7" right="0.2" top="0.25" bottom="0.25" header="0.3" footer="0.3"/>
  <pageSetup scale="59" orientation="portrait" horizontalDpi="4294967293" vertic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114300</xdr:colOff>
                    <xdr:row>1</xdr:row>
                    <xdr:rowOff>161925</xdr:rowOff>
                  </from>
                  <to>
                    <xdr:col>5</xdr:col>
                    <xdr:colOff>419100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6</xdr:col>
                    <xdr:colOff>733425</xdr:colOff>
                    <xdr:row>1</xdr:row>
                    <xdr:rowOff>180975</xdr:rowOff>
                  </from>
                  <to>
                    <xdr:col>7</xdr:col>
                    <xdr:colOff>276225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285750</xdr:colOff>
                    <xdr:row>1</xdr:row>
                    <xdr:rowOff>180975</xdr:rowOff>
                  </from>
                  <to>
                    <xdr:col>8</xdr:col>
                    <xdr:colOff>590550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10</xdr:col>
                    <xdr:colOff>66675</xdr:colOff>
                    <xdr:row>1</xdr:row>
                    <xdr:rowOff>180975</xdr:rowOff>
                  </from>
                  <to>
                    <xdr:col>10</xdr:col>
                    <xdr:colOff>371475</xdr:colOff>
                    <xdr:row>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RAT</vt:lpstr>
      <vt:lpstr>TER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Nicole</dc:creator>
  <cp:lastModifiedBy>Mary Dwyer</cp:lastModifiedBy>
  <cp:lastPrinted>2019-08-05T21:07:20Z</cp:lastPrinted>
  <dcterms:created xsi:type="dcterms:W3CDTF">2015-04-16T17:58:20Z</dcterms:created>
  <dcterms:modified xsi:type="dcterms:W3CDTF">2024-10-14T20:20:42Z</dcterms:modified>
</cp:coreProperties>
</file>